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6949\Desktop\"/>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D11" i="1"/>
  <c r="D12" i="1" s="1"/>
  <c r="D13" i="1" s="1"/>
  <c r="D14" i="1" s="1"/>
  <c r="D15" i="1" s="1"/>
  <c r="D16" i="1" s="1"/>
  <c r="D17" i="1" s="1"/>
  <c r="D18" i="1" s="1"/>
  <c r="D19" i="1" s="1"/>
  <c r="G19" i="1"/>
  <c r="H19" i="1"/>
  <c r="I19" i="1"/>
  <c r="G12" i="1"/>
  <c r="H12" i="1"/>
  <c r="I12" i="1"/>
  <c r="G13" i="1"/>
  <c r="H13" i="1"/>
  <c r="I13" i="1"/>
  <c r="G14" i="1"/>
  <c r="H14" i="1"/>
  <c r="I14" i="1"/>
  <c r="G15" i="1"/>
  <c r="H15" i="1"/>
  <c r="I15" i="1"/>
  <c r="G16" i="1"/>
  <c r="H16" i="1"/>
  <c r="I16" i="1"/>
  <c r="G17" i="1"/>
  <c r="H17" i="1"/>
  <c r="I17" i="1"/>
  <c r="G18" i="1"/>
  <c r="H18" i="1"/>
  <c r="I18" i="1"/>
  <c r="I11" i="1"/>
  <c r="H11" i="1"/>
  <c r="G11" i="1"/>
  <c r="F12" i="1"/>
  <c r="M12" i="1" s="1"/>
  <c r="N12" i="1" s="1"/>
  <c r="F13" i="1"/>
  <c r="M13" i="1" s="1"/>
  <c r="F14" i="1"/>
  <c r="M14" i="1" s="1"/>
  <c r="N14" i="1" s="1"/>
  <c r="F15" i="1"/>
  <c r="M15" i="1" s="1"/>
  <c r="F16" i="1"/>
  <c r="M16" i="1" s="1"/>
  <c r="N16" i="1" s="1"/>
  <c r="F17" i="1"/>
  <c r="M17" i="1" s="1"/>
  <c r="F18" i="1"/>
  <c r="M18" i="1" s="1"/>
  <c r="N18" i="1" s="1"/>
  <c r="F19" i="1"/>
  <c r="M19" i="1" s="1"/>
  <c r="F11" i="1"/>
  <c r="M11" i="1" s="1"/>
  <c r="N17" i="1" l="1"/>
  <c r="N13" i="1"/>
  <c r="N11" i="1"/>
  <c r="N19" i="1"/>
  <c r="N15" i="1"/>
  <c r="M10" i="1"/>
  <c r="N10" i="1" s="1"/>
  <c r="L11" i="1"/>
  <c r="O11" i="1" s="1"/>
  <c r="P11" i="1" s="1"/>
  <c r="L12" i="1"/>
  <c r="O12" i="1" s="1"/>
  <c r="P12" i="1" s="1"/>
  <c r="L13" i="1"/>
  <c r="L14" i="1"/>
  <c r="O14" i="1" s="1"/>
  <c r="P14" i="1" s="1"/>
  <c r="L15" i="1"/>
  <c r="L16" i="1"/>
  <c r="O16" i="1" s="1"/>
  <c r="P16" i="1" s="1"/>
  <c r="L17" i="1"/>
  <c r="O17" i="1" s="1"/>
  <c r="P17" i="1" s="1"/>
  <c r="L18" i="1"/>
  <c r="O18" i="1" s="1"/>
  <c r="P18" i="1" s="1"/>
  <c r="L19" i="1"/>
  <c r="L10" i="1"/>
  <c r="O13" i="1" l="1"/>
  <c r="P13" i="1" s="1"/>
  <c r="O19" i="1"/>
  <c r="P19" i="1" s="1"/>
  <c r="O15" i="1"/>
  <c r="P15" i="1" s="1"/>
  <c r="O10" i="1"/>
</calcChain>
</file>

<file path=xl/sharedStrings.xml><?xml version="1.0" encoding="utf-8"?>
<sst xmlns="http://schemas.openxmlformats.org/spreadsheetml/2006/main" count="20" uniqueCount="20">
  <si>
    <t>Number of pumps</t>
  </si>
  <si>
    <t>Data</t>
  </si>
  <si>
    <t>Constant</t>
  </si>
  <si>
    <t>Result</t>
  </si>
  <si>
    <t>Convert units</t>
  </si>
  <si>
    <t>Color Key</t>
  </si>
  <si>
    <t>Description: This Excel sheet is designed to take inputs of distance, number of pumps, and height in order to automatically calculate and output the time the water is in the air, the horizontal velocity of the water, and the pressure inside of the squirt gun, and then uses these results to plot number of pumps versus pressure and number of pumps versus distance.</t>
  </si>
  <si>
    <r>
      <rPr>
        <b/>
        <sz val="18"/>
        <color theme="1"/>
        <rFont val="Calibri"/>
        <family val="2"/>
        <scheme val="minor"/>
      </rPr>
      <t xml:space="preserve">Distance traveled (x)       </t>
    </r>
    <r>
      <rPr>
        <sz val="18"/>
        <color theme="1"/>
        <rFont val="Calibri"/>
        <family val="2"/>
        <scheme val="minor"/>
      </rPr>
      <t xml:space="preserve">[in] </t>
    </r>
  </si>
  <si>
    <r>
      <t xml:space="preserve">Distance traveled (x)       </t>
    </r>
    <r>
      <rPr>
        <sz val="18"/>
        <color theme="1"/>
        <rFont val="Calibri"/>
        <family val="2"/>
        <scheme val="minor"/>
      </rPr>
      <t xml:space="preserve">[m] </t>
    </r>
  </si>
  <si>
    <r>
      <rPr>
        <b/>
        <sz val="18"/>
        <color theme="1"/>
        <rFont val="Calibri"/>
        <family val="2"/>
        <scheme val="minor"/>
      </rPr>
      <t xml:space="preserve">Height (z)            </t>
    </r>
    <r>
      <rPr>
        <sz val="18"/>
        <color theme="1"/>
        <rFont val="Calibri"/>
        <family val="2"/>
        <scheme val="minor"/>
      </rPr>
      <t xml:space="preserve"> [in]</t>
    </r>
  </si>
  <si>
    <r>
      <rPr>
        <b/>
        <sz val="18"/>
        <color theme="1"/>
        <rFont val="Calibri"/>
        <family val="2"/>
        <scheme val="minor"/>
      </rPr>
      <t xml:space="preserve">Acceleration of gravity (g)       </t>
    </r>
    <r>
      <rPr>
        <sz val="18"/>
        <color theme="1"/>
        <rFont val="Calibri"/>
        <family val="2"/>
        <scheme val="minor"/>
      </rPr>
      <t>[m/s^2]</t>
    </r>
  </si>
  <si>
    <r>
      <rPr>
        <b/>
        <sz val="18"/>
        <color theme="1"/>
        <rFont val="Calibri"/>
        <family val="2"/>
        <scheme val="minor"/>
      </rPr>
      <t>Atmospheric pressure (P2)</t>
    </r>
    <r>
      <rPr>
        <sz val="18"/>
        <color theme="1"/>
        <rFont val="Calibri"/>
        <family val="2"/>
        <scheme val="minor"/>
      </rPr>
      <t xml:space="preserve">           [Pa]</t>
    </r>
  </si>
  <si>
    <r>
      <rPr>
        <b/>
        <sz val="18"/>
        <color theme="1"/>
        <rFont val="Calibri"/>
        <family val="2"/>
        <scheme val="minor"/>
      </rPr>
      <t>Water density (</t>
    </r>
    <r>
      <rPr>
        <b/>
        <sz val="18"/>
        <color theme="1"/>
        <rFont val="Calibri"/>
        <family val="2"/>
      </rPr>
      <t>ρ)</t>
    </r>
    <r>
      <rPr>
        <sz val="18"/>
        <color theme="1"/>
        <rFont val="Calibri"/>
        <family val="2"/>
        <scheme val="minor"/>
      </rPr>
      <t xml:space="preserve">   [kg/m^3] </t>
    </r>
  </si>
  <si>
    <r>
      <rPr>
        <b/>
        <sz val="18"/>
        <color theme="1"/>
        <rFont val="Calibri"/>
        <family val="2"/>
        <scheme val="minor"/>
      </rPr>
      <t>Height (z)</t>
    </r>
    <r>
      <rPr>
        <sz val="18"/>
        <color theme="1"/>
        <rFont val="Calibri"/>
        <family val="2"/>
        <scheme val="minor"/>
      </rPr>
      <t xml:space="preserve">               [m]</t>
    </r>
  </si>
  <si>
    <r>
      <rPr>
        <b/>
        <sz val="18"/>
        <color theme="1"/>
        <rFont val="Calibri"/>
        <family val="2"/>
        <scheme val="minor"/>
      </rPr>
      <t>Calculate time water is in the air (t)</t>
    </r>
    <r>
      <rPr>
        <sz val="18"/>
        <color theme="1"/>
        <rFont val="Calibri"/>
        <family val="2"/>
        <scheme val="minor"/>
      </rPr>
      <t xml:space="preserve">                                   [s]</t>
    </r>
  </si>
  <si>
    <r>
      <rPr>
        <b/>
        <sz val="18"/>
        <color theme="1"/>
        <rFont val="Calibri"/>
        <family val="2"/>
        <scheme val="minor"/>
      </rPr>
      <t xml:space="preserve">Calculate horizontal velocity (V2)                                   </t>
    </r>
    <r>
      <rPr>
        <sz val="18"/>
        <color theme="1"/>
        <rFont val="Calibri"/>
        <family val="2"/>
        <scheme val="minor"/>
      </rPr>
      <t>[m/s]</t>
    </r>
  </si>
  <si>
    <r>
      <rPr>
        <b/>
        <sz val="18"/>
        <color theme="1"/>
        <rFont val="Calibri"/>
        <family val="2"/>
        <scheme val="minor"/>
      </rPr>
      <t xml:space="preserve">Calculate pressure inside squirt gun (P1)                       </t>
    </r>
    <r>
      <rPr>
        <sz val="18"/>
        <color theme="1"/>
        <rFont val="Calibri"/>
        <family val="2"/>
        <scheme val="minor"/>
      </rPr>
      <t xml:space="preserve"> [Pa]</t>
    </r>
  </si>
  <si>
    <r>
      <rPr>
        <b/>
        <sz val="20"/>
        <color rgb="FFC00000"/>
        <rFont val="Calibri"/>
        <family val="2"/>
        <scheme val="minor"/>
      </rPr>
      <t>Part I:</t>
    </r>
    <r>
      <rPr>
        <b/>
        <sz val="20"/>
        <color theme="1"/>
        <rFont val="Calibri"/>
        <family val="2"/>
        <scheme val="minor"/>
      </rPr>
      <t xml:space="preserve"> Data (Note: Input distance, number of pumps, and height data)</t>
    </r>
  </si>
  <si>
    <r>
      <rPr>
        <b/>
        <sz val="20"/>
        <color rgb="FFC00000"/>
        <rFont val="Calibri"/>
        <family val="2"/>
        <scheme val="minor"/>
      </rPr>
      <t>Part II:</t>
    </r>
    <r>
      <rPr>
        <b/>
        <sz val="20"/>
        <color theme="1"/>
        <rFont val="Calibri"/>
        <family val="2"/>
        <scheme val="minor"/>
      </rPr>
      <t xml:space="preserve"> Calculations (Note: Conversion from inches to meters)</t>
    </r>
  </si>
  <si>
    <r>
      <rPr>
        <b/>
        <sz val="20"/>
        <color rgb="FFC00000"/>
        <rFont val="Calibri"/>
        <family val="2"/>
        <scheme val="minor"/>
      </rPr>
      <t>Part III:</t>
    </r>
    <r>
      <rPr>
        <b/>
        <sz val="20"/>
        <color theme="1"/>
        <rFont val="Calibri"/>
        <family val="2"/>
        <scheme val="minor"/>
      </rPr>
      <t xml:space="preserve"> Results &amp; Analysis (Note: Axis bounds may need to be adjusted to properly display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</si>
</sst>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0.0000"/>
  </numFmts>
  <fonts count="9" x14ac:knownFonts="1">
    <font>
      <sz val="11"/>
      <color theme="1"/>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sz val="18"/>
      <color theme="1"/>
      <name val="Calibri"/>
      <family val="2"/>
      <scheme val="minor"/>
    </font>
    <font>
      <b/>
      <sz val="20"/>
      <color theme="1"/>
      <name val="Calibri"/>
      <family val="2"/>
      <scheme val="minor"/>
    </font>
    <font>
      <b/>
      <sz val="24"/>
      <color theme="1"/>
      <name val="Calibri"/>
      <family val="2"/>
      <scheme val="minor"/>
    </font>
    <font>
      <b/>
      <sz val="18"/>
      <color theme="1"/>
      <name val="Calibri"/>
      <family val="2"/>
    </font>
    <font>
      <b/>
      <sz val="20"/>
      <color rgb="FFC0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8F8F8"/>
        <bgColor indexed="64"/>
      </patternFill>
    </fill>
  </fills>
  <borders count="1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double">
        <color indexed="64"/>
      </bottom>
      <diagonal/>
    </border>
    <border>
      <left/>
      <right/>
      <top/>
      <bottom style="double">
        <color indexed="64"/>
      </bottom>
      <diagonal/>
    </border>
  </borders>
  <cellStyleXfs count="1">
    <xf numFmtId="0" fontId="0" fillId="0" borderId="0"/>
  </cellStyleXfs>
  <cellXfs count="43">
    <xf numFmtId="0" fontId="0" fillId="0" borderId="0" xfId="0"/>
    <xf numFmtId="0" fontId="2" fillId="0" borderId="0" xfId="0" applyFont="1"/>
    <xf numFmtId="0" fontId="6" fillId="0" borderId="0" xfId="0" applyFont="1" applyAlignment="1">
      <alignment horizontal="center" vertical="center" wrapText="1"/>
    </xf>
    <xf numFmtId="0" fontId="2" fillId="0" borderId="0" xfId="0" applyFont="1" applyBorder="1"/>
    <xf numFmtId="0" fontId="2" fillId="2" borderId="7" xfId="0" applyFont="1" applyFill="1" applyBorder="1"/>
    <xf numFmtId="0" fontId="2" fillId="0" borderId="0" xfId="0" applyFont="1" applyFill="1" applyBorder="1"/>
    <xf numFmtId="0" fontId="2" fillId="0" borderId="1" xfId="0" applyFont="1" applyBorder="1"/>
    <xf numFmtId="0" fontId="2" fillId="0" borderId="2" xfId="0" applyFont="1" applyBorder="1"/>
    <xf numFmtId="0" fontId="2" fillId="0" borderId="0" xfId="0" applyFont="1" applyBorder="1" applyAlignment="1">
      <alignment horizontal="center"/>
    </xf>
    <xf numFmtId="0" fontId="2" fillId="0" borderId="2" xfId="0" applyFont="1" applyBorder="1" applyAlignment="1">
      <alignment horizontal="center"/>
    </xf>
    <xf numFmtId="0" fontId="2" fillId="3" borderId="7" xfId="0" applyFont="1" applyFill="1" applyBorder="1"/>
    <xf numFmtId="0" fontId="2" fillId="5" borderId="7" xfId="0" applyFont="1" applyFill="1" applyBorder="1"/>
    <xf numFmtId="0" fontId="2" fillId="4" borderId="8" xfId="0" applyFont="1" applyFill="1" applyBorder="1"/>
    <xf numFmtId="0" fontId="2" fillId="0" borderId="3" xfId="0" applyFont="1" applyBorder="1"/>
    <xf numFmtId="0" fontId="2" fillId="0" borderId="4" xfId="0" applyFont="1" applyBorder="1"/>
    <xf numFmtId="0" fontId="2" fillId="0" borderId="5" xfId="0" applyFont="1" applyBorder="1"/>
    <xf numFmtId="0" fontId="6" fillId="0" borderId="0" xfId="0" applyFont="1" applyAlignment="1">
      <alignment horizontal="center" vertical="center" wrapText="1"/>
    </xf>
    <xf numFmtId="0" fontId="1" fillId="0" borderId="6" xfId="0" applyFont="1" applyBorder="1"/>
    <xf numFmtId="0" fontId="2" fillId="6" borderId="1" xfId="0" applyFont="1" applyFill="1" applyBorder="1" applyAlignment="1">
      <alignment horizontal="center"/>
    </xf>
    <xf numFmtId="0" fontId="2" fillId="6" borderId="0"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167" fontId="2" fillId="0" borderId="0" xfId="0" applyNumberFormat="1" applyFont="1" applyBorder="1"/>
    <xf numFmtId="167" fontId="2" fillId="0" borderId="4" xfId="0" applyNumberFormat="1" applyFont="1" applyBorder="1"/>
    <xf numFmtId="2" fontId="2" fillId="0" borderId="0" xfId="0" applyNumberFormat="1" applyFont="1" applyBorder="1"/>
    <xf numFmtId="2" fontId="2" fillId="0" borderId="4" xfId="0" applyNumberFormat="1" applyFont="1" applyBorder="1"/>
    <xf numFmtId="1" fontId="2" fillId="0" borderId="2" xfId="0" applyNumberFormat="1" applyFont="1" applyBorder="1"/>
    <xf numFmtId="1" fontId="2" fillId="0" borderId="5" xfId="0" applyNumberFormat="1" applyFont="1" applyBorder="1"/>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3" fillId="5"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400" b="1" baseline="0"/>
              <a:t>Pressure Versus Number of Pumps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Sheet1!$D$10:$D$19</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Sheet1!$P$10:$P$19</c:f>
              <c:numCache>
                <c:formatCode>0</c:formatCode>
                <c:ptCount val="10"/>
                <c:pt idx="0">
                  <c:v>103409.92167164179</c:v>
                </c:pt>
                <c:pt idx="1">
                  <c:v>106028.10817910449</c:v>
                </c:pt>
                <c:pt idx="2">
                  <c:v>108380.38511940298</c:v>
                </c:pt>
                <c:pt idx="3">
                  <c:v>110639.68668656716</c:v>
                </c:pt>
                <c:pt idx="4">
                  <c:v>112605.18607462686</c:v>
                </c:pt>
                <c:pt idx="5">
                  <c:v>114752.91719402985</c:v>
                </c:pt>
                <c:pt idx="6">
                  <c:v>117082.88004477613</c:v>
                </c:pt>
                <c:pt idx="7">
                  <c:v>120346.31564179104</c:v>
                </c:pt>
                <c:pt idx="8">
                  <c:v>122289.50094029852</c:v>
                </c:pt>
                <c:pt idx="9">
                  <c:v>125166.15898507464</c:v>
                </c:pt>
              </c:numCache>
            </c:numRef>
          </c:yVal>
          <c:smooth val="1"/>
          <c:extLst>
            <c:ext xmlns:c16="http://schemas.microsoft.com/office/drawing/2014/chart" uri="{C3380CC4-5D6E-409C-BE32-E72D297353CC}">
              <c16:uniqueId val="{00000000-1DEA-4B15-9B64-BE3358A21F82}"/>
            </c:ext>
          </c:extLst>
        </c:ser>
        <c:dLbls>
          <c:showLegendKey val="0"/>
          <c:showVal val="0"/>
          <c:showCatName val="0"/>
          <c:showSerName val="0"/>
          <c:showPercent val="0"/>
          <c:showBubbleSize val="0"/>
        </c:dLbls>
        <c:axId val="451545768"/>
        <c:axId val="451542160"/>
      </c:scatterChart>
      <c:valAx>
        <c:axId val="451545768"/>
        <c:scaling>
          <c:orientation val="minMax"/>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000"/>
                  <a:t>Number of Pumps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51542160"/>
        <c:crosses val="autoZero"/>
        <c:crossBetween val="midCat"/>
      </c:valAx>
      <c:valAx>
        <c:axId val="451542160"/>
        <c:scaling>
          <c:orientation val="minMax"/>
          <c:min val="1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000"/>
                  <a:t>Pressure</a:t>
                </a:r>
                <a:r>
                  <a:rPr lang="en-US" sz="2000" baseline="0"/>
                  <a:t> Inside Squirt Gun [Pa]</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51545768"/>
        <c:crosses val="autoZero"/>
        <c:crossBetween val="midCat"/>
      </c:valAx>
      <c:spPr>
        <a:noFill/>
        <a:ln>
          <a:noFill/>
        </a:ln>
        <a:effectLst/>
      </c:spPr>
    </c:plotArea>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400" b="1"/>
              <a:t>Distance Versus Number of Pumps</a:t>
            </a:r>
            <a:r>
              <a:rPr lang="en-US" sz="2400" b="1" baseline="0"/>
              <a:t> </a:t>
            </a:r>
            <a:endParaRPr lang="en-US" sz="2400" b="1"/>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Sheet1!$D$10:$D$19</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Sheet1!$L$10:$L$19</c:f>
              <c:numCache>
                <c:formatCode>0.00</c:formatCode>
                <c:ptCount val="10"/>
                <c:pt idx="0">
                  <c:v>0.91439999999999999</c:v>
                </c:pt>
                <c:pt idx="1">
                  <c:v>1.3208</c:v>
                </c:pt>
                <c:pt idx="2">
                  <c:v>1.6001999999999998</c:v>
                </c:pt>
                <c:pt idx="3">
                  <c:v>1.8288</c:v>
                </c:pt>
                <c:pt idx="4">
                  <c:v>2.0065999999999997</c:v>
                </c:pt>
                <c:pt idx="5">
                  <c:v>2.1844000000000001</c:v>
                </c:pt>
                <c:pt idx="6">
                  <c:v>2.3622000000000001</c:v>
                </c:pt>
                <c:pt idx="7">
                  <c:v>2.5907999999999998</c:v>
                </c:pt>
                <c:pt idx="8">
                  <c:v>2.7178</c:v>
                </c:pt>
                <c:pt idx="9">
                  <c:v>2.8956</c:v>
                </c:pt>
              </c:numCache>
            </c:numRef>
          </c:yVal>
          <c:smooth val="1"/>
          <c:extLst>
            <c:ext xmlns:c16="http://schemas.microsoft.com/office/drawing/2014/chart" uri="{C3380CC4-5D6E-409C-BE32-E72D297353CC}">
              <c16:uniqueId val="{00000000-00D7-4C1B-B9ED-EEFB372D3439}"/>
            </c:ext>
          </c:extLst>
        </c:ser>
        <c:dLbls>
          <c:showLegendKey val="0"/>
          <c:showVal val="0"/>
          <c:showCatName val="0"/>
          <c:showSerName val="0"/>
          <c:showPercent val="0"/>
          <c:showBubbleSize val="0"/>
        </c:dLbls>
        <c:axId val="454985528"/>
        <c:axId val="454985856"/>
      </c:scatterChart>
      <c:valAx>
        <c:axId val="454985528"/>
        <c:scaling>
          <c:orientation val="minMax"/>
          <c:min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000"/>
                  <a:t>Number of Pumps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54985856"/>
        <c:crosses val="autoZero"/>
        <c:crossBetween val="midCat"/>
      </c:valAx>
      <c:valAx>
        <c:axId val="45498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2000"/>
                  <a:t>Distance</a:t>
                </a:r>
                <a:r>
                  <a:rPr lang="en-US" sz="2000" baseline="0"/>
                  <a:t> Water Traveled [m]</a:t>
                </a:r>
                <a:endParaRPr lang="en-US" sz="2000"/>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454985528"/>
        <c:crosses val="autoZero"/>
        <c:crossBetween val="midCat"/>
      </c:valAx>
      <c:spPr>
        <a:noFill/>
        <a:ln>
          <a:noFill/>
        </a:ln>
        <a:effectLst/>
      </c:spPr>
    </c:plotArea>
    <c:plotVisOnly val="1"/>
    <c:dispBlanksAs val="gap"/>
    <c:showDLblsOverMax val="0"/>
  </c:chart>
  <c:spPr>
    <a:solidFill>
      <a:schemeClr val="bg1"/>
    </a:solidFill>
    <a:ln w="2857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520184</xdr:colOff>
      <xdr:row>4</xdr:row>
      <xdr:rowOff>232916</xdr:rowOff>
    </xdr:from>
    <xdr:to>
      <xdr:col>13</xdr:col>
      <xdr:colOff>1638817</xdr:colOff>
      <xdr:row>7</xdr:row>
      <xdr:rowOff>33596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315684" y="1709291"/>
          <a:ext cx="1118633" cy="610305"/>
        </a:xfrm>
        <a:prstGeom prst="rect">
          <a:avLst/>
        </a:prstGeom>
      </xdr:spPr>
    </xdr:pic>
    <xdr:clientData/>
  </xdr:twoCellAnchor>
  <xdr:twoCellAnchor editAs="oneCell">
    <xdr:from>
      <xdr:col>14</xdr:col>
      <xdr:colOff>534225</xdr:colOff>
      <xdr:row>4</xdr:row>
      <xdr:rowOff>246530</xdr:rowOff>
    </xdr:from>
    <xdr:to>
      <xdr:col>14</xdr:col>
      <xdr:colOff>1553176</xdr:colOff>
      <xdr:row>7</xdr:row>
      <xdr:rowOff>81092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0475" y="1722905"/>
          <a:ext cx="1018951" cy="644187"/>
        </a:xfrm>
        <a:prstGeom prst="rect">
          <a:avLst/>
        </a:prstGeom>
      </xdr:spPr>
    </xdr:pic>
    <xdr:clientData/>
  </xdr:twoCellAnchor>
  <xdr:twoCellAnchor editAs="oneCell">
    <xdr:from>
      <xdr:col>15</xdr:col>
      <xdr:colOff>106949</xdr:colOff>
      <xdr:row>4</xdr:row>
      <xdr:rowOff>237636</xdr:rowOff>
    </xdr:from>
    <xdr:to>
      <xdr:col>15</xdr:col>
      <xdr:colOff>1978722</xdr:colOff>
      <xdr:row>7</xdr:row>
      <xdr:rowOff>2058</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283949" y="1714011"/>
          <a:ext cx="1871773" cy="574047"/>
        </a:xfrm>
        <a:prstGeom prst="rect">
          <a:avLst/>
        </a:prstGeom>
      </xdr:spPr>
    </xdr:pic>
    <xdr:clientData/>
  </xdr:twoCellAnchor>
  <xdr:twoCellAnchor>
    <xdr:from>
      <xdr:col>2</xdr:col>
      <xdr:colOff>157471</xdr:colOff>
      <xdr:row>21</xdr:row>
      <xdr:rowOff>159806</xdr:rowOff>
    </xdr:from>
    <xdr:to>
      <xdr:col>8</xdr:col>
      <xdr:colOff>1539874</xdr:colOff>
      <xdr:row>49</xdr:row>
      <xdr:rowOff>126999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47625</xdr:colOff>
      <xdr:row>21</xdr:row>
      <xdr:rowOff>174625</xdr:rowOff>
    </xdr:from>
    <xdr:to>
      <xdr:col>15</xdr:col>
      <xdr:colOff>2063750</xdr:colOff>
      <xdr:row>49</xdr:row>
      <xdr:rowOff>111125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zoomScale="60" zoomScaleNormal="60" workbookViewId="0">
      <selection activeCell="T32" sqref="T32"/>
    </sheetView>
  </sheetViews>
  <sheetFormatPr defaultRowHeight="21" x14ac:dyDescent="0.35"/>
  <cols>
    <col min="1" max="1" width="18" style="1" bestFit="1" customWidth="1"/>
    <col min="2" max="2" width="2" style="1" customWidth="1"/>
    <col min="3" max="3" width="1.85546875" style="1" customWidth="1"/>
    <col min="4" max="7" width="24.28515625" style="1" customWidth="1"/>
    <col min="8" max="8" width="26.85546875" style="1" customWidth="1"/>
    <col min="9" max="9" width="24.28515625" style="1" customWidth="1"/>
    <col min="10" max="10" width="1.42578125" style="1" customWidth="1"/>
    <col min="11" max="11" width="1.7109375" style="1" customWidth="1"/>
    <col min="12" max="13" width="24.28515625" style="1" customWidth="1"/>
    <col min="14" max="16" width="32.85546875" style="1" customWidth="1"/>
    <col min="17" max="16384" width="9.140625" style="1"/>
  </cols>
  <sheetData>
    <row r="1" spans="1:16" ht="30" customHeight="1" x14ac:dyDescent="0.35">
      <c r="A1" s="2" t="s">
        <v>6</v>
      </c>
      <c r="B1" s="2"/>
      <c r="C1" s="2"/>
      <c r="D1" s="2"/>
      <c r="E1" s="2"/>
      <c r="F1" s="2"/>
      <c r="G1" s="2"/>
      <c r="H1" s="2"/>
      <c r="I1" s="2"/>
      <c r="J1" s="2"/>
      <c r="K1" s="2"/>
      <c r="L1" s="2"/>
      <c r="M1" s="2"/>
      <c r="N1" s="2"/>
      <c r="O1" s="2"/>
      <c r="P1" s="2"/>
    </row>
    <row r="2" spans="1:16" ht="30" customHeight="1" x14ac:dyDescent="0.35">
      <c r="A2" s="2"/>
      <c r="B2" s="2"/>
      <c r="C2" s="2"/>
      <c r="D2" s="2"/>
      <c r="E2" s="2"/>
      <c r="F2" s="2"/>
      <c r="G2" s="2"/>
      <c r="H2" s="2"/>
      <c r="I2" s="2"/>
      <c r="J2" s="2"/>
      <c r="K2" s="2"/>
      <c r="L2" s="2"/>
      <c r="M2" s="2"/>
      <c r="N2" s="2"/>
      <c r="O2" s="2"/>
      <c r="P2" s="2"/>
    </row>
    <row r="3" spans="1:16" ht="19.5" customHeight="1" thickBot="1" x14ac:dyDescent="0.4">
      <c r="A3" s="16"/>
      <c r="B3" s="16"/>
      <c r="C3" s="16"/>
      <c r="D3" s="16"/>
      <c r="E3" s="16"/>
      <c r="F3" s="16"/>
      <c r="G3" s="16"/>
      <c r="H3" s="16"/>
      <c r="I3" s="16"/>
      <c r="J3" s="16"/>
      <c r="K3" s="16"/>
      <c r="L3" s="16"/>
      <c r="M3" s="16"/>
      <c r="N3" s="16"/>
      <c r="O3" s="16"/>
      <c r="P3" s="16"/>
    </row>
    <row r="4" spans="1:16" ht="36.75" customHeight="1" thickBot="1" x14ac:dyDescent="0.4">
      <c r="A4" s="17" t="s">
        <v>5</v>
      </c>
      <c r="C4" s="30" t="s">
        <v>17</v>
      </c>
      <c r="D4" s="31"/>
      <c r="E4" s="31"/>
      <c r="F4" s="31"/>
      <c r="G4" s="31"/>
      <c r="H4" s="31"/>
      <c r="I4" s="32"/>
      <c r="J4" s="3"/>
      <c r="K4" s="30" t="s">
        <v>18</v>
      </c>
      <c r="L4" s="31"/>
      <c r="M4" s="31"/>
      <c r="N4" s="31"/>
      <c r="O4" s="31"/>
      <c r="P4" s="32"/>
    </row>
    <row r="5" spans="1:16" ht="21.75" thickTop="1" x14ac:dyDescent="0.35">
      <c r="A5" s="4" t="s">
        <v>1</v>
      </c>
      <c r="B5" s="5"/>
      <c r="C5" s="6"/>
      <c r="D5" s="3"/>
      <c r="E5" s="3"/>
      <c r="F5" s="3"/>
      <c r="G5" s="3"/>
      <c r="H5" s="3"/>
      <c r="I5" s="7"/>
      <c r="J5" s="3"/>
      <c r="K5" s="6"/>
      <c r="L5" s="3"/>
      <c r="M5" s="3"/>
      <c r="N5" s="8"/>
      <c r="O5" s="8"/>
      <c r="P5" s="9"/>
    </row>
    <row r="6" spans="1:16" x14ac:dyDescent="0.35">
      <c r="A6" s="10" t="s">
        <v>2</v>
      </c>
      <c r="B6" s="5"/>
      <c r="C6" s="6"/>
      <c r="D6" s="3"/>
      <c r="E6" s="3"/>
      <c r="F6" s="3"/>
      <c r="G6" s="3"/>
      <c r="H6" s="3"/>
      <c r="I6" s="7"/>
      <c r="J6" s="3"/>
      <c r="K6" s="6"/>
      <c r="L6" s="3"/>
      <c r="M6" s="3"/>
      <c r="N6" s="8"/>
      <c r="O6" s="8"/>
      <c r="P6" s="9"/>
    </row>
    <row r="7" spans="1:16" x14ac:dyDescent="0.35">
      <c r="A7" s="11" t="s">
        <v>4</v>
      </c>
      <c r="B7" s="5"/>
      <c r="C7" s="6"/>
      <c r="D7" s="3"/>
      <c r="E7" s="3"/>
      <c r="F7" s="3"/>
      <c r="G7" s="3"/>
      <c r="H7" s="3"/>
      <c r="I7" s="7"/>
      <c r="J7" s="3"/>
      <c r="K7" s="6"/>
      <c r="L7" s="3"/>
      <c r="M7" s="3"/>
      <c r="N7" s="8"/>
      <c r="O7" s="8"/>
      <c r="P7" s="9"/>
    </row>
    <row r="8" spans="1:16" ht="21.75" thickBot="1" x14ac:dyDescent="0.4">
      <c r="A8" s="12" t="s">
        <v>3</v>
      </c>
      <c r="B8" s="5"/>
      <c r="C8" s="6"/>
      <c r="D8" s="3"/>
      <c r="E8" s="3"/>
      <c r="F8" s="3"/>
      <c r="G8" s="3"/>
      <c r="H8" s="3"/>
      <c r="I8" s="7"/>
      <c r="J8" s="3"/>
      <c r="K8" s="6"/>
      <c r="L8" s="3"/>
      <c r="M8" s="3"/>
      <c r="N8" s="8"/>
      <c r="O8" s="8"/>
      <c r="P8" s="9"/>
    </row>
    <row r="9" spans="1:16" ht="87" customHeight="1" thickBot="1" x14ac:dyDescent="0.4">
      <c r="C9" s="6"/>
      <c r="D9" s="36" t="s">
        <v>0</v>
      </c>
      <c r="E9" s="35" t="s">
        <v>7</v>
      </c>
      <c r="F9" s="35" t="s">
        <v>9</v>
      </c>
      <c r="G9" s="37" t="s">
        <v>10</v>
      </c>
      <c r="H9" s="37" t="s">
        <v>12</v>
      </c>
      <c r="I9" s="38" t="s">
        <v>11</v>
      </c>
      <c r="J9" s="33"/>
      <c r="K9" s="34"/>
      <c r="L9" s="42" t="s">
        <v>8</v>
      </c>
      <c r="M9" s="39" t="s">
        <v>13</v>
      </c>
      <c r="N9" s="40" t="s">
        <v>14</v>
      </c>
      <c r="O9" s="40" t="s">
        <v>15</v>
      </c>
      <c r="P9" s="41" t="s">
        <v>16</v>
      </c>
    </row>
    <row r="10" spans="1:16" ht="21.75" thickTop="1" x14ac:dyDescent="0.35">
      <c r="C10" s="6"/>
      <c r="D10" s="3">
        <v>1</v>
      </c>
      <c r="E10" s="3">
        <v>36</v>
      </c>
      <c r="F10" s="3">
        <v>33.5</v>
      </c>
      <c r="G10" s="3">
        <v>-9.81</v>
      </c>
      <c r="H10" s="3">
        <v>1000</v>
      </c>
      <c r="I10" s="7">
        <v>101000</v>
      </c>
      <c r="J10" s="3"/>
      <c r="K10" s="6"/>
      <c r="L10" s="26">
        <f>E10*0.0254</f>
        <v>0.91439999999999999</v>
      </c>
      <c r="M10" s="26">
        <f>F10*0.0254</f>
        <v>0.85089999999999999</v>
      </c>
      <c r="N10" s="24">
        <f>SQRT((-2*M10)/G10)</f>
        <v>0.41650455561997352</v>
      </c>
      <c r="O10" s="26">
        <f>L10/N10</f>
        <v>2.1954141621305951</v>
      </c>
      <c r="P10" s="28">
        <f>(1/2)*H10*(O10^2)+I10</f>
        <v>103409.92167164179</v>
      </c>
    </row>
    <row r="11" spans="1:16" x14ac:dyDescent="0.35">
      <c r="C11" s="6"/>
      <c r="D11" s="3">
        <f>D10+1</f>
        <v>2</v>
      </c>
      <c r="E11" s="3">
        <v>52</v>
      </c>
      <c r="F11" s="3">
        <f>$F$10</f>
        <v>33.5</v>
      </c>
      <c r="G11" s="3">
        <f>$G$10</f>
        <v>-9.81</v>
      </c>
      <c r="H11" s="3">
        <f>$H$10</f>
        <v>1000</v>
      </c>
      <c r="I11" s="7">
        <f>$I$10</f>
        <v>101000</v>
      </c>
      <c r="J11" s="3"/>
      <c r="K11" s="6"/>
      <c r="L11" s="26">
        <f>E11*0.0254</f>
        <v>1.3208</v>
      </c>
      <c r="M11" s="26">
        <f>F11*0.0254</f>
        <v>0.85089999999999999</v>
      </c>
      <c r="N11" s="24">
        <f>SQRT((-2*M11)/G11)</f>
        <v>0.41650455561997352</v>
      </c>
      <c r="O11" s="26">
        <f t="shared" ref="O11:O19" si="0">L11/N11</f>
        <v>3.171153789744193</v>
      </c>
      <c r="P11" s="28">
        <f>(1/2)*H11*(O11^2)+I11</f>
        <v>106028.10817910449</v>
      </c>
    </row>
    <row r="12" spans="1:16" x14ac:dyDescent="0.35">
      <c r="C12" s="6"/>
      <c r="D12" s="3">
        <f t="shared" ref="D12:D19" si="1">D11+1</f>
        <v>3</v>
      </c>
      <c r="E12" s="3">
        <v>63</v>
      </c>
      <c r="F12" s="3">
        <f>$F$10</f>
        <v>33.5</v>
      </c>
      <c r="G12" s="3">
        <f t="shared" ref="G12:G18" si="2">$G$10</f>
        <v>-9.81</v>
      </c>
      <c r="H12" s="3">
        <f t="shared" ref="H12:H18" si="3">$H$10</f>
        <v>1000</v>
      </c>
      <c r="I12" s="7">
        <f t="shared" ref="I12:I18" si="4">$I$10</f>
        <v>101000</v>
      </c>
      <c r="J12" s="3"/>
      <c r="K12" s="6"/>
      <c r="L12" s="26">
        <f>E12*0.0254</f>
        <v>1.6001999999999998</v>
      </c>
      <c r="M12" s="26">
        <f>F12*0.0254</f>
        <v>0.85089999999999999</v>
      </c>
      <c r="N12" s="24">
        <f>SQRT((-2*M12)/G12)</f>
        <v>0.41650455561997352</v>
      </c>
      <c r="O12" s="26">
        <f t="shared" si="0"/>
        <v>3.8419747837285412</v>
      </c>
      <c r="P12" s="28">
        <f>(1/2)*H12*(O12^2)+I12</f>
        <v>108380.38511940298</v>
      </c>
    </row>
    <row r="13" spans="1:16" x14ac:dyDescent="0.35">
      <c r="C13" s="6"/>
      <c r="D13" s="3">
        <f t="shared" si="1"/>
        <v>4</v>
      </c>
      <c r="E13" s="3">
        <v>72</v>
      </c>
      <c r="F13" s="3">
        <f>$F$10</f>
        <v>33.5</v>
      </c>
      <c r="G13" s="3">
        <f t="shared" si="2"/>
        <v>-9.81</v>
      </c>
      <c r="H13" s="3">
        <f t="shared" si="3"/>
        <v>1000</v>
      </c>
      <c r="I13" s="7">
        <f t="shared" si="4"/>
        <v>101000</v>
      </c>
      <c r="J13" s="3"/>
      <c r="K13" s="6"/>
      <c r="L13" s="26">
        <f>E13*0.0254</f>
        <v>1.8288</v>
      </c>
      <c r="M13" s="26">
        <f>F13*0.0254</f>
        <v>0.85089999999999999</v>
      </c>
      <c r="N13" s="24">
        <f>SQRT((-2*M13)/G13)</f>
        <v>0.41650455561997352</v>
      </c>
      <c r="O13" s="26">
        <f t="shared" si="0"/>
        <v>4.3908283242611903</v>
      </c>
      <c r="P13" s="28">
        <f>(1/2)*H13*(O13^2)+I13</f>
        <v>110639.68668656716</v>
      </c>
    </row>
    <row r="14" spans="1:16" x14ac:dyDescent="0.35">
      <c r="C14" s="6"/>
      <c r="D14" s="3">
        <f t="shared" si="1"/>
        <v>5</v>
      </c>
      <c r="E14" s="3">
        <v>79</v>
      </c>
      <c r="F14" s="3">
        <f>$F$10</f>
        <v>33.5</v>
      </c>
      <c r="G14" s="3">
        <f t="shared" si="2"/>
        <v>-9.81</v>
      </c>
      <c r="H14" s="3">
        <f t="shared" si="3"/>
        <v>1000</v>
      </c>
      <c r="I14" s="7">
        <f t="shared" si="4"/>
        <v>101000</v>
      </c>
      <c r="J14" s="3"/>
      <c r="K14" s="6"/>
      <c r="L14" s="26">
        <f>E14*0.0254</f>
        <v>2.0065999999999997</v>
      </c>
      <c r="M14" s="26">
        <f>F14*0.0254</f>
        <v>0.85089999999999999</v>
      </c>
      <c r="N14" s="24">
        <f>SQRT((-2*M14)/G14)</f>
        <v>0.41650455561997352</v>
      </c>
      <c r="O14" s="26">
        <f t="shared" si="0"/>
        <v>4.8177144113421386</v>
      </c>
      <c r="P14" s="28">
        <f>(1/2)*H14*(O14^2)+I14</f>
        <v>112605.18607462686</v>
      </c>
    </row>
    <row r="15" spans="1:16" x14ac:dyDescent="0.35">
      <c r="C15" s="6"/>
      <c r="D15" s="3">
        <f t="shared" si="1"/>
        <v>6</v>
      </c>
      <c r="E15" s="3">
        <v>86</v>
      </c>
      <c r="F15" s="3">
        <f>$F$10</f>
        <v>33.5</v>
      </c>
      <c r="G15" s="3">
        <f t="shared" si="2"/>
        <v>-9.81</v>
      </c>
      <c r="H15" s="3">
        <f t="shared" si="3"/>
        <v>1000</v>
      </c>
      <c r="I15" s="7">
        <f t="shared" si="4"/>
        <v>101000</v>
      </c>
      <c r="J15" s="3"/>
      <c r="K15" s="6"/>
      <c r="L15" s="26">
        <f>E15*0.0254</f>
        <v>2.1844000000000001</v>
      </c>
      <c r="M15" s="26">
        <f>F15*0.0254</f>
        <v>0.85089999999999999</v>
      </c>
      <c r="N15" s="24">
        <f>SQRT((-2*M15)/G15)</f>
        <v>0.41650455561997352</v>
      </c>
      <c r="O15" s="26">
        <f t="shared" si="0"/>
        <v>5.2446004984230887</v>
      </c>
      <c r="P15" s="28">
        <f>(1/2)*H15*(O15^2)+I15</f>
        <v>114752.91719402985</v>
      </c>
    </row>
    <row r="16" spans="1:16" x14ac:dyDescent="0.35">
      <c r="C16" s="6"/>
      <c r="D16" s="3">
        <f t="shared" si="1"/>
        <v>7</v>
      </c>
      <c r="E16" s="3">
        <v>93</v>
      </c>
      <c r="F16" s="3">
        <f>$F$10</f>
        <v>33.5</v>
      </c>
      <c r="G16" s="3">
        <f t="shared" si="2"/>
        <v>-9.81</v>
      </c>
      <c r="H16" s="3">
        <f t="shared" si="3"/>
        <v>1000</v>
      </c>
      <c r="I16" s="7">
        <f t="shared" si="4"/>
        <v>101000</v>
      </c>
      <c r="J16" s="3"/>
      <c r="K16" s="6"/>
      <c r="L16" s="26">
        <f>E16*0.0254</f>
        <v>2.3622000000000001</v>
      </c>
      <c r="M16" s="26">
        <f>F16*0.0254</f>
        <v>0.85089999999999999</v>
      </c>
      <c r="N16" s="24">
        <f>SQRT((-2*M16)/G16)</f>
        <v>0.41650455561997352</v>
      </c>
      <c r="O16" s="26">
        <f t="shared" si="0"/>
        <v>5.6714865855040379</v>
      </c>
      <c r="P16" s="28">
        <f>(1/2)*H16*(O16^2)+I16</f>
        <v>117082.88004477613</v>
      </c>
    </row>
    <row r="17" spans="3:16" x14ac:dyDescent="0.35">
      <c r="C17" s="6"/>
      <c r="D17" s="3">
        <f t="shared" si="1"/>
        <v>8</v>
      </c>
      <c r="E17" s="3">
        <v>102</v>
      </c>
      <c r="F17" s="3">
        <f>$F$10</f>
        <v>33.5</v>
      </c>
      <c r="G17" s="3">
        <f t="shared" si="2"/>
        <v>-9.81</v>
      </c>
      <c r="H17" s="3">
        <f t="shared" si="3"/>
        <v>1000</v>
      </c>
      <c r="I17" s="7">
        <f t="shared" si="4"/>
        <v>101000</v>
      </c>
      <c r="J17" s="3"/>
      <c r="K17" s="6"/>
      <c r="L17" s="26">
        <f>E17*0.0254</f>
        <v>2.5907999999999998</v>
      </c>
      <c r="M17" s="26">
        <f>F17*0.0254</f>
        <v>0.85089999999999999</v>
      </c>
      <c r="N17" s="24">
        <f>SQRT((-2*M17)/G17)</f>
        <v>0.41650455561997352</v>
      </c>
      <c r="O17" s="26">
        <f t="shared" si="0"/>
        <v>6.2203401260366853</v>
      </c>
      <c r="P17" s="28">
        <f>(1/2)*H17*(O17^2)+I17</f>
        <v>120346.31564179104</v>
      </c>
    </row>
    <row r="18" spans="3:16" x14ac:dyDescent="0.35">
      <c r="C18" s="6"/>
      <c r="D18" s="3">
        <f t="shared" si="1"/>
        <v>9</v>
      </c>
      <c r="E18" s="3">
        <v>107</v>
      </c>
      <c r="F18" s="3">
        <f>$F$10</f>
        <v>33.5</v>
      </c>
      <c r="G18" s="3">
        <f t="shared" si="2"/>
        <v>-9.81</v>
      </c>
      <c r="H18" s="3">
        <f t="shared" si="3"/>
        <v>1000</v>
      </c>
      <c r="I18" s="7">
        <f t="shared" si="4"/>
        <v>101000</v>
      </c>
      <c r="J18" s="3"/>
      <c r="K18" s="6"/>
      <c r="L18" s="26">
        <f>E18*0.0254</f>
        <v>2.7178</v>
      </c>
      <c r="M18" s="26">
        <f>F18*0.0254</f>
        <v>0.85089999999999999</v>
      </c>
      <c r="N18" s="24">
        <f>SQRT((-2*M18)/G18)</f>
        <v>0.41650455561997352</v>
      </c>
      <c r="O18" s="26">
        <f t="shared" si="0"/>
        <v>6.5252587596659355</v>
      </c>
      <c r="P18" s="28">
        <f>(1/2)*H18*(O18^2)+I18</f>
        <v>122289.50094029852</v>
      </c>
    </row>
    <row r="19" spans="3:16" ht="21.75" thickBot="1" x14ac:dyDescent="0.4">
      <c r="C19" s="13"/>
      <c r="D19" s="14">
        <f t="shared" si="1"/>
        <v>10</v>
      </c>
      <c r="E19" s="14">
        <v>114</v>
      </c>
      <c r="F19" s="14">
        <f>$F$10</f>
        <v>33.5</v>
      </c>
      <c r="G19" s="14">
        <f>$G$10</f>
        <v>-9.81</v>
      </c>
      <c r="H19" s="14">
        <f>$H$10</f>
        <v>1000</v>
      </c>
      <c r="I19" s="15">
        <f>$I$10</f>
        <v>101000</v>
      </c>
      <c r="J19" s="3"/>
      <c r="K19" s="13"/>
      <c r="L19" s="27">
        <f>E19*0.0254</f>
        <v>2.8956</v>
      </c>
      <c r="M19" s="27">
        <f>F19*0.0254</f>
        <v>0.85089999999999999</v>
      </c>
      <c r="N19" s="25">
        <f>SQRT((-2*M19)/G19)</f>
        <v>0.41650455561997352</v>
      </c>
      <c r="O19" s="27">
        <f t="shared" si="0"/>
        <v>6.9521448467468847</v>
      </c>
      <c r="P19" s="29">
        <f>(1/2)*H19*(O19^2)+I19</f>
        <v>125166.15898507464</v>
      </c>
    </row>
    <row r="20" spans="3:16" ht="21.75" thickBot="1" x14ac:dyDescent="0.4"/>
    <row r="21" spans="3:16" ht="37.5" customHeight="1" thickBot="1" x14ac:dyDescent="0.4">
      <c r="C21" s="30" t="s">
        <v>19</v>
      </c>
      <c r="D21" s="31"/>
      <c r="E21" s="31"/>
      <c r="F21" s="31"/>
      <c r="G21" s="31"/>
      <c r="H21" s="31"/>
      <c r="I21" s="31"/>
      <c r="J21" s="31"/>
      <c r="K21" s="31"/>
      <c r="L21" s="31"/>
      <c r="M21" s="31"/>
      <c r="N21" s="31"/>
      <c r="O21" s="31"/>
      <c r="P21" s="32"/>
    </row>
    <row r="22" spans="3:16" ht="21" customHeight="1" thickTop="1" x14ac:dyDescent="0.35">
      <c r="C22" s="18"/>
      <c r="D22" s="19"/>
      <c r="E22" s="19"/>
      <c r="F22" s="19"/>
      <c r="G22" s="19"/>
      <c r="H22" s="19"/>
      <c r="I22" s="19"/>
      <c r="J22" s="19"/>
      <c r="K22" s="19"/>
      <c r="L22" s="19"/>
      <c r="M22" s="19"/>
      <c r="N22" s="19"/>
      <c r="O22" s="19"/>
      <c r="P22" s="20"/>
    </row>
    <row r="23" spans="3:16" ht="21" customHeight="1" x14ac:dyDescent="0.35">
      <c r="C23" s="18"/>
      <c r="D23" s="19"/>
      <c r="E23" s="19"/>
      <c r="F23" s="19"/>
      <c r="G23" s="19"/>
      <c r="H23" s="19"/>
      <c r="I23" s="19"/>
      <c r="J23" s="19"/>
      <c r="K23" s="19"/>
      <c r="L23" s="19"/>
      <c r="M23" s="19"/>
      <c r="N23" s="19"/>
      <c r="O23" s="19"/>
      <c r="P23" s="20"/>
    </row>
    <row r="24" spans="3:16" ht="21" customHeight="1" x14ac:dyDescent="0.35">
      <c r="C24" s="18"/>
      <c r="D24" s="19"/>
      <c r="E24" s="19"/>
      <c r="F24" s="19"/>
      <c r="G24" s="19"/>
      <c r="H24" s="19"/>
      <c r="I24" s="19"/>
      <c r="J24" s="19"/>
      <c r="K24" s="19"/>
      <c r="L24" s="19"/>
      <c r="M24" s="19"/>
      <c r="N24" s="19"/>
      <c r="O24" s="19"/>
      <c r="P24" s="20"/>
    </row>
    <row r="25" spans="3:16" ht="21" customHeight="1" x14ac:dyDescent="0.35">
      <c r="C25" s="18"/>
      <c r="D25" s="19"/>
      <c r="E25" s="19"/>
      <c r="F25" s="19"/>
      <c r="G25" s="19"/>
      <c r="H25" s="19"/>
      <c r="I25" s="19"/>
      <c r="J25" s="19"/>
      <c r="K25" s="19"/>
      <c r="L25" s="19"/>
      <c r="M25" s="19"/>
      <c r="N25" s="19"/>
      <c r="O25" s="19"/>
      <c r="P25" s="20"/>
    </row>
    <row r="26" spans="3:16" ht="21" customHeight="1" x14ac:dyDescent="0.35">
      <c r="C26" s="18"/>
      <c r="D26" s="19"/>
      <c r="E26" s="19"/>
      <c r="F26" s="19"/>
      <c r="G26" s="19"/>
      <c r="H26" s="19"/>
      <c r="I26" s="19"/>
      <c r="J26" s="19"/>
      <c r="K26" s="19"/>
      <c r="L26" s="19"/>
      <c r="M26" s="19"/>
      <c r="N26" s="19"/>
      <c r="O26" s="19"/>
      <c r="P26" s="20"/>
    </row>
    <row r="27" spans="3:16" ht="21" customHeight="1" x14ac:dyDescent="0.35">
      <c r="C27" s="18"/>
      <c r="D27" s="19"/>
      <c r="E27" s="19"/>
      <c r="F27" s="19"/>
      <c r="G27" s="19"/>
      <c r="H27" s="19"/>
      <c r="I27" s="19"/>
      <c r="J27" s="19"/>
      <c r="K27" s="19"/>
      <c r="L27" s="19"/>
      <c r="M27" s="19"/>
      <c r="N27" s="19"/>
      <c r="O27" s="19"/>
      <c r="P27" s="20"/>
    </row>
    <row r="28" spans="3:16" ht="21" customHeight="1" x14ac:dyDescent="0.35">
      <c r="C28" s="18"/>
      <c r="D28" s="19"/>
      <c r="E28" s="19"/>
      <c r="F28" s="19"/>
      <c r="G28" s="19"/>
      <c r="H28" s="19"/>
      <c r="I28" s="19"/>
      <c r="J28" s="19"/>
      <c r="K28" s="19"/>
      <c r="L28" s="19"/>
      <c r="M28" s="19"/>
      <c r="N28" s="19"/>
      <c r="O28" s="19"/>
      <c r="P28" s="20"/>
    </row>
    <row r="29" spans="3:16" ht="21" customHeight="1" x14ac:dyDescent="0.35">
      <c r="C29" s="18"/>
      <c r="D29" s="19"/>
      <c r="E29" s="19"/>
      <c r="F29" s="19"/>
      <c r="G29" s="19"/>
      <c r="H29" s="19"/>
      <c r="I29" s="19"/>
      <c r="J29" s="19"/>
      <c r="K29" s="19"/>
      <c r="L29" s="19"/>
      <c r="M29" s="19"/>
      <c r="N29" s="19"/>
      <c r="O29" s="19"/>
      <c r="P29" s="20"/>
    </row>
    <row r="30" spans="3:16" ht="21" customHeight="1" x14ac:dyDescent="0.35">
      <c r="C30" s="18"/>
      <c r="D30" s="19"/>
      <c r="E30" s="19"/>
      <c r="F30" s="19"/>
      <c r="G30" s="19"/>
      <c r="H30" s="19"/>
      <c r="I30" s="19"/>
      <c r="J30" s="19"/>
      <c r="K30" s="19"/>
      <c r="L30" s="19"/>
      <c r="M30" s="19"/>
      <c r="N30" s="19"/>
      <c r="O30" s="19"/>
      <c r="P30" s="20"/>
    </row>
    <row r="31" spans="3:16" ht="21" customHeight="1" x14ac:dyDescent="0.35">
      <c r="C31" s="18"/>
      <c r="D31" s="19"/>
      <c r="E31" s="19"/>
      <c r="F31" s="19"/>
      <c r="G31" s="19"/>
      <c r="H31" s="19"/>
      <c r="I31" s="19"/>
      <c r="J31" s="19"/>
      <c r="K31" s="19"/>
      <c r="L31" s="19"/>
      <c r="M31" s="19"/>
      <c r="N31" s="19"/>
      <c r="O31" s="19"/>
      <c r="P31" s="20"/>
    </row>
    <row r="32" spans="3:16" ht="21" customHeight="1" x14ac:dyDescent="0.35">
      <c r="C32" s="18"/>
      <c r="D32" s="19"/>
      <c r="E32" s="19"/>
      <c r="F32" s="19"/>
      <c r="G32" s="19"/>
      <c r="H32" s="19"/>
      <c r="I32" s="19"/>
      <c r="J32" s="19"/>
      <c r="K32" s="19"/>
      <c r="L32" s="19"/>
      <c r="M32" s="19"/>
      <c r="N32" s="19"/>
      <c r="O32" s="19"/>
      <c r="P32" s="20"/>
    </row>
    <row r="33" spans="3:16" ht="21" customHeight="1" x14ac:dyDescent="0.35">
      <c r="C33" s="18"/>
      <c r="D33" s="19"/>
      <c r="E33" s="19"/>
      <c r="F33" s="19"/>
      <c r="G33" s="19"/>
      <c r="H33" s="19"/>
      <c r="I33" s="19"/>
      <c r="J33" s="19"/>
      <c r="K33" s="19"/>
      <c r="L33" s="19"/>
      <c r="M33" s="19"/>
      <c r="N33" s="19"/>
      <c r="O33" s="19"/>
      <c r="P33" s="20"/>
    </row>
    <row r="34" spans="3:16" ht="21" customHeight="1" x14ac:dyDescent="0.35">
      <c r="C34" s="18"/>
      <c r="D34" s="19"/>
      <c r="E34" s="19"/>
      <c r="F34" s="19"/>
      <c r="G34" s="19"/>
      <c r="H34" s="19"/>
      <c r="I34" s="19"/>
      <c r="J34" s="19"/>
      <c r="K34" s="19"/>
      <c r="L34" s="19"/>
      <c r="M34" s="19"/>
      <c r="N34" s="19"/>
      <c r="O34" s="19"/>
      <c r="P34" s="20"/>
    </row>
    <row r="35" spans="3:16" ht="21" customHeight="1" x14ac:dyDescent="0.35">
      <c r="C35" s="18"/>
      <c r="D35" s="19"/>
      <c r="E35" s="19"/>
      <c r="F35" s="19"/>
      <c r="G35" s="19"/>
      <c r="H35" s="19"/>
      <c r="I35" s="19"/>
      <c r="J35" s="19"/>
      <c r="K35" s="19"/>
      <c r="L35" s="19"/>
      <c r="M35" s="19"/>
      <c r="N35" s="19"/>
      <c r="O35" s="19"/>
      <c r="P35" s="20"/>
    </row>
    <row r="36" spans="3:16" ht="21" customHeight="1" x14ac:dyDescent="0.35">
      <c r="C36" s="18"/>
      <c r="D36" s="19"/>
      <c r="E36" s="19"/>
      <c r="F36" s="19"/>
      <c r="G36" s="19"/>
      <c r="H36" s="19"/>
      <c r="I36" s="19"/>
      <c r="J36" s="19"/>
      <c r="K36" s="19"/>
      <c r="L36" s="19"/>
      <c r="M36" s="19"/>
      <c r="N36" s="19"/>
      <c r="O36" s="19"/>
      <c r="P36" s="20"/>
    </row>
    <row r="37" spans="3:16" ht="21" customHeight="1" x14ac:dyDescent="0.35">
      <c r="C37" s="18"/>
      <c r="D37" s="19"/>
      <c r="E37" s="19"/>
      <c r="F37" s="19"/>
      <c r="G37" s="19"/>
      <c r="H37" s="19"/>
      <c r="I37" s="19"/>
      <c r="J37" s="19"/>
      <c r="K37" s="19"/>
      <c r="L37" s="19"/>
      <c r="M37" s="19"/>
      <c r="N37" s="19"/>
      <c r="O37" s="19"/>
      <c r="P37" s="20"/>
    </row>
    <row r="38" spans="3:16" ht="21" customHeight="1" x14ac:dyDescent="0.35">
      <c r="C38" s="18"/>
      <c r="D38" s="19"/>
      <c r="E38" s="19"/>
      <c r="F38" s="19"/>
      <c r="G38" s="19"/>
      <c r="H38" s="19"/>
      <c r="I38" s="19"/>
      <c r="J38" s="19"/>
      <c r="K38" s="19"/>
      <c r="L38" s="19"/>
      <c r="M38" s="19"/>
      <c r="N38" s="19"/>
      <c r="O38" s="19"/>
      <c r="P38" s="20"/>
    </row>
    <row r="39" spans="3:16" ht="21" customHeight="1" x14ac:dyDescent="0.35">
      <c r="C39" s="18"/>
      <c r="D39" s="19"/>
      <c r="E39" s="19"/>
      <c r="F39" s="19"/>
      <c r="G39" s="19"/>
      <c r="H39" s="19"/>
      <c r="I39" s="19"/>
      <c r="J39" s="19"/>
      <c r="K39" s="19"/>
      <c r="L39" s="19"/>
      <c r="M39" s="19"/>
      <c r="N39" s="19"/>
      <c r="O39" s="19"/>
      <c r="P39" s="20"/>
    </row>
    <row r="40" spans="3:16" ht="21" customHeight="1" x14ac:dyDescent="0.35">
      <c r="C40" s="18"/>
      <c r="D40" s="19"/>
      <c r="E40" s="19"/>
      <c r="F40" s="19"/>
      <c r="G40" s="19"/>
      <c r="H40" s="19"/>
      <c r="I40" s="19"/>
      <c r="J40" s="19"/>
      <c r="K40" s="19"/>
      <c r="L40" s="19"/>
      <c r="M40" s="19"/>
      <c r="N40" s="19"/>
      <c r="O40" s="19"/>
      <c r="P40" s="20"/>
    </row>
    <row r="41" spans="3:16" ht="21" customHeight="1" x14ac:dyDescent="0.35">
      <c r="C41" s="18"/>
      <c r="D41" s="19"/>
      <c r="E41" s="19"/>
      <c r="F41" s="19"/>
      <c r="G41" s="19"/>
      <c r="H41" s="19"/>
      <c r="I41" s="19"/>
      <c r="J41" s="19"/>
      <c r="K41" s="19"/>
      <c r="L41" s="19"/>
      <c r="M41" s="19"/>
      <c r="N41" s="19"/>
      <c r="O41" s="19"/>
      <c r="P41" s="20"/>
    </row>
    <row r="42" spans="3:16" ht="21" customHeight="1" x14ac:dyDescent="0.35">
      <c r="C42" s="18"/>
      <c r="D42" s="19"/>
      <c r="E42" s="19"/>
      <c r="F42" s="19"/>
      <c r="G42" s="19"/>
      <c r="H42" s="19"/>
      <c r="I42" s="19"/>
      <c r="J42" s="19"/>
      <c r="K42" s="19"/>
      <c r="L42" s="19"/>
      <c r="M42" s="19"/>
      <c r="N42" s="19"/>
      <c r="O42" s="19"/>
      <c r="P42" s="20"/>
    </row>
    <row r="43" spans="3:16" ht="21" customHeight="1" x14ac:dyDescent="0.35">
      <c r="C43" s="18"/>
      <c r="D43" s="19"/>
      <c r="E43" s="19"/>
      <c r="F43" s="19"/>
      <c r="G43" s="19"/>
      <c r="H43" s="19"/>
      <c r="I43" s="19"/>
      <c r="J43" s="19"/>
      <c r="K43" s="19"/>
      <c r="L43" s="19"/>
      <c r="M43" s="19"/>
      <c r="N43" s="19"/>
      <c r="O43" s="19"/>
      <c r="P43" s="20"/>
    </row>
    <row r="44" spans="3:16" ht="21" customHeight="1" x14ac:dyDescent="0.35">
      <c r="C44" s="18"/>
      <c r="D44" s="19"/>
      <c r="E44" s="19"/>
      <c r="F44" s="19"/>
      <c r="G44" s="19"/>
      <c r="H44" s="19"/>
      <c r="I44" s="19"/>
      <c r="J44" s="19"/>
      <c r="K44" s="19"/>
      <c r="L44" s="19"/>
      <c r="M44" s="19"/>
      <c r="N44" s="19"/>
      <c r="O44" s="19"/>
      <c r="P44" s="20"/>
    </row>
    <row r="45" spans="3:16" ht="21" customHeight="1" x14ac:dyDescent="0.35">
      <c r="C45" s="18"/>
      <c r="D45" s="19"/>
      <c r="E45" s="19"/>
      <c r="F45" s="19"/>
      <c r="G45" s="19"/>
      <c r="H45" s="19"/>
      <c r="I45" s="19"/>
      <c r="J45" s="19"/>
      <c r="K45" s="19"/>
      <c r="L45" s="19"/>
      <c r="M45" s="19"/>
      <c r="N45" s="19"/>
      <c r="O45" s="19"/>
      <c r="P45" s="20"/>
    </row>
    <row r="46" spans="3:16" ht="21" customHeight="1" x14ac:dyDescent="0.35">
      <c r="C46" s="18"/>
      <c r="D46" s="19"/>
      <c r="E46" s="19"/>
      <c r="F46" s="19"/>
      <c r="G46" s="19"/>
      <c r="H46" s="19"/>
      <c r="I46" s="19"/>
      <c r="J46" s="19"/>
      <c r="K46" s="19"/>
      <c r="L46" s="19"/>
      <c r="M46" s="19"/>
      <c r="N46" s="19"/>
      <c r="O46" s="19"/>
      <c r="P46" s="20"/>
    </row>
    <row r="47" spans="3:16" ht="21" customHeight="1" x14ac:dyDescent="0.35">
      <c r="C47" s="18"/>
      <c r="D47" s="19"/>
      <c r="E47" s="19"/>
      <c r="F47" s="19"/>
      <c r="G47" s="19"/>
      <c r="H47" s="19"/>
      <c r="I47" s="19"/>
      <c r="J47" s="19"/>
      <c r="K47" s="19"/>
      <c r="L47" s="19"/>
      <c r="M47" s="19"/>
      <c r="N47" s="19"/>
      <c r="O47" s="19"/>
      <c r="P47" s="20"/>
    </row>
    <row r="48" spans="3:16" ht="21" customHeight="1" x14ac:dyDescent="0.35">
      <c r="C48" s="18"/>
      <c r="D48" s="19"/>
      <c r="E48" s="19"/>
      <c r="F48" s="19"/>
      <c r="G48" s="19"/>
      <c r="H48" s="19"/>
      <c r="I48" s="19"/>
      <c r="J48" s="19"/>
      <c r="K48" s="19"/>
      <c r="L48" s="19"/>
      <c r="M48" s="19"/>
      <c r="N48" s="19"/>
      <c r="O48" s="19"/>
      <c r="P48" s="20"/>
    </row>
    <row r="49" spans="3:16" ht="21" customHeight="1" x14ac:dyDescent="0.35">
      <c r="C49" s="18"/>
      <c r="D49" s="19"/>
      <c r="E49" s="19"/>
      <c r="F49" s="19"/>
      <c r="G49" s="19"/>
      <c r="H49" s="19"/>
      <c r="I49" s="19"/>
      <c r="J49" s="19"/>
      <c r="K49" s="19"/>
      <c r="L49" s="19"/>
      <c r="M49" s="19"/>
      <c r="N49" s="19"/>
      <c r="O49" s="19"/>
      <c r="P49" s="20"/>
    </row>
    <row r="50" spans="3:16" ht="21" customHeight="1" thickBot="1" x14ac:dyDescent="0.4">
      <c r="C50" s="21"/>
      <c r="D50" s="22"/>
      <c r="E50" s="22"/>
      <c r="F50" s="22"/>
      <c r="G50" s="22"/>
      <c r="H50" s="22"/>
      <c r="I50" s="22"/>
      <c r="J50" s="22"/>
      <c r="K50" s="22"/>
      <c r="L50" s="22"/>
      <c r="M50" s="22"/>
      <c r="N50" s="22"/>
      <c r="O50" s="22"/>
      <c r="P50" s="23"/>
    </row>
  </sheetData>
  <mergeCells count="8">
    <mergeCell ref="A1:P2"/>
    <mergeCell ref="C21:P21"/>
    <mergeCell ref="C22:P50"/>
    <mergeCell ref="C4:I4"/>
    <mergeCell ref="K4:P4"/>
    <mergeCell ref="N5:N8"/>
    <mergeCell ref="O5:O8"/>
    <mergeCell ref="P5:P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badassTE Project</dc:creator>
  <cp:lastModifiedBy>MASTRONARDI, ALISSA </cp:lastModifiedBy>
  <dcterms:created xsi:type="dcterms:W3CDTF">2019-07-01T15:05:27Z</dcterms:created>
  <dcterms:modified xsi:type="dcterms:W3CDTF">2019-07-02T20:26:47Z</dcterms:modified>
</cp:coreProperties>
</file>