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ocuments\Documents\2b cub Watershed Balance lesson-activity by Emily Gill\activity\"/>
    </mc:Choice>
  </mc:AlternateContent>
  <bookViews>
    <workbookView xWindow="240" yWindow="390" windowWidth="18915" windowHeight="8205" activeTab="1"/>
  </bookViews>
  <sheets>
    <sheet name="Event Data" sheetId="1" r:id="rId1"/>
    <sheet name="Annual Streamflow" sheetId="4" r:id="rId2"/>
    <sheet name="Peak Streamflow" sheetId="3" r:id="rId3"/>
  </sheets>
  <calcPr calcId="152511"/>
</workbook>
</file>

<file path=xl/calcChain.xml><?xml version="1.0" encoding="utf-8"?>
<calcChain xmlns="http://schemas.openxmlformats.org/spreadsheetml/2006/main">
  <c r="F5" i="3" l="1"/>
  <c r="G5" i="3" s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4" i="3"/>
  <c r="G4" i="3" s="1"/>
  <c r="B37" i="3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4" i="1"/>
</calcChain>
</file>

<file path=xl/sharedStrings.xml><?xml version="1.0" encoding="utf-8"?>
<sst xmlns="http://schemas.openxmlformats.org/spreadsheetml/2006/main" count="57" uniqueCount="43">
  <si>
    <t>Time</t>
  </si>
  <si>
    <t>Timestep</t>
  </si>
  <si>
    <t>Precip (in/hr)</t>
  </si>
  <si>
    <t>Runoff A (cfs)</t>
  </si>
  <si>
    <t>Runoff B (cfs)</t>
  </si>
  <si>
    <t>Runoff B (cfm)</t>
  </si>
  <si>
    <t>J 2009</t>
  </si>
  <si>
    <t>F 2009</t>
  </si>
  <si>
    <t>M 2009</t>
  </si>
  <si>
    <t>A 2009</t>
  </si>
  <si>
    <t>J 2010</t>
  </si>
  <si>
    <t>F 2010</t>
  </si>
  <si>
    <t>M 2010</t>
  </si>
  <si>
    <t>A 2010</t>
  </si>
  <si>
    <t>J 2011</t>
  </si>
  <si>
    <t>S 2009</t>
  </si>
  <si>
    <t>O 2009</t>
  </si>
  <si>
    <t>N 2009</t>
  </si>
  <si>
    <t>D 2009</t>
  </si>
  <si>
    <t>S 2010</t>
  </si>
  <si>
    <t>O 2010</t>
  </si>
  <si>
    <t>N 2010</t>
  </si>
  <si>
    <t>D 2010</t>
  </si>
  <si>
    <t>F 2011</t>
  </si>
  <si>
    <t>M 2011</t>
  </si>
  <si>
    <t>A 2011</t>
  </si>
  <si>
    <t>S 2011</t>
  </si>
  <si>
    <t>O 2011</t>
  </si>
  <si>
    <t>N 2011</t>
  </si>
  <si>
    <t>D 2011</t>
  </si>
  <si>
    <t>Month</t>
  </si>
  <si>
    <t>Monthly Mean (cfs)</t>
  </si>
  <si>
    <t>Peak Streamflow (cfs)</t>
  </si>
  <si>
    <t>Date</t>
  </si>
  <si>
    <t>n=</t>
  </si>
  <si>
    <t>Sorted…</t>
  </si>
  <si>
    <t>rank, m</t>
  </si>
  <si>
    <t>return period, T = (n+1)/m</t>
  </si>
  <si>
    <t>Probability = 1/T</t>
  </si>
  <si>
    <t>*** This sheet contains data on the storm intensity (in/hr) of a storm that lasted approximately 2 hours. It also contains  streamflow data for two different points along a river.</t>
  </si>
  <si>
    <t>** This is peak streamflow data between the years of 1977-2011. Hydrologists obtain these values by taking the highest value of streamflow each year.</t>
  </si>
  <si>
    <t>Flood Analysis activity—Runoff Data [TeachEngineering.org]</t>
  </si>
  <si>
    <t>** Here's data for three years at St. Vrain Creek in Longmont, CO, (site # USGS 06725450). This file has the monthly mean flow (cfs) for the past three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</si>
</sst>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0" tint="-0.499984740745262"/>
      <name val="Cambria"/>
      <family val="1"/>
      <scheme val="maj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mbria"/>
      <family val="1"/>
      <scheme val="major"/>
    </font>
    <font>
      <sz val="11"/>
      <color rgb="FF0070C0"/>
      <name val="Cambria"/>
      <family val="1"/>
      <scheme val="maj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Event Hydrographs for Two Locations</a:t>
            </a:r>
            <a:r>
              <a:rPr lang="en-US" baseline="0"/>
              <a:t> Along a River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495462194286815E-2"/>
          <c:y val="0.12838309398968151"/>
          <c:w val="0.8843883699794558"/>
          <c:h val="0.68972029526057521"/>
        </c:manualLayout>
      </c:layout>
      <c:lineChart>
        <c:grouping val="standard"/>
        <c:varyColors val="0"/>
        <c:ser>
          <c:idx val="0"/>
          <c:order val="0"/>
          <c:tx>
            <c:v>Runoff at Point A</c:v>
          </c:tx>
          <c:marker>
            <c:symbol val="none"/>
          </c:marker>
          <c:cat>
            <c:numRef>
              <c:f>'Event Data'!$A$4:$A$58</c:f>
              <c:numCache>
                <c:formatCode>h:mm:ss</c:formatCode>
                <c:ptCount val="55"/>
                <c:pt idx="0">
                  <c:v>0.44791666666666669</c:v>
                </c:pt>
                <c:pt idx="1">
                  <c:v>0.4513888888888889</c:v>
                </c:pt>
                <c:pt idx="2">
                  <c:v>0.45486111111111099</c:v>
                </c:pt>
                <c:pt idx="3">
                  <c:v>0.45833333333333298</c:v>
                </c:pt>
                <c:pt idx="4">
                  <c:v>0.46180555555555503</c:v>
                </c:pt>
                <c:pt idx="5">
                  <c:v>0.46527777777777801</c:v>
                </c:pt>
                <c:pt idx="6">
                  <c:v>0.46875</c:v>
                </c:pt>
                <c:pt idx="7">
                  <c:v>0.47222222222222199</c:v>
                </c:pt>
                <c:pt idx="8">
                  <c:v>0.47569444444444398</c:v>
                </c:pt>
                <c:pt idx="9">
                  <c:v>0.47916666666666702</c:v>
                </c:pt>
                <c:pt idx="10">
                  <c:v>0.48263888888888901</c:v>
                </c:pt>
                <c:pt idx="11">
                  <c:v>0.48611111111111099</c:v>
                </c:pt>
                <c:pt idx="12">
                  <c:v>0.48958333333333298</c:v>
                </c:pt>
                <c:pt idx="13">
                  <c:v>0.49305555555555503</c:v>
                </c:pt>
                <c:pt idx="14">
                  <c:v>0.49652777777777801</c:v>
                </c:pt>
                <c:pt idx="15">
                  <c:v>0.5</c:v>
                </c:pt>
                <c:pt idx="16">
                  <c:v>0.50347222222222199</c:v>
                </c:pt>
                <c:pt idx="17">
                  <c:v>0.50694444444444398</c:v>
                </c:pt>
                <c:pt idx="18">
                  <c:v>0.51041666666666696</c:v>
                </c:pt>
                <c:pt idx="19">
                  <c:v>0.51388888888888895</c:v>
                </c:pt>
                <c:pt idx="20">
                  <c:v>0.51736111111111105</c:v>
                </c:pt>
                <c:pt idx="21">
                  <c:v>0.52083333333333304</c:v>
                </c:pt>
                <c:pt idx="22">
                  <c:v>0.52430555555555503</c:v>
                </c:pt>
                <c:pt idx="23">
                  <c:v>0.52777777777777701</c:v>
                </c:pt>
                <c:pt idx="24">
                  <c:v>0.53125</c:v>
                </c:pt>
                <c:pt idx="25">
                  <c:v>0.53472222222222199</c:v>
                </c:pt>
                <c:pt idx="26">
                  <c:v>0.53819444444444398</c:v>
                </c:pt>
                <c:pt idx="27">
                  <c:v>0.54166666666666596</c:v>
                </c:pt>
                <c:pt idx="28">
                  <c:v>0.54513888888888895</c:v>
                </c:pt>
                <c:pt idx="29">
                  <c:v>0.54861111111111105</c:v>
                </c:pt>
                <c:pt idx="30">
                  <c:v>0.55208333333333304</c:v>
                </c:pt>
                <c:pt idx="31">
                  <c:v>0.55555555555555602</c:v>
                </c:pt>
                <c:pt idx="32">
                  <c:v>0.55902777777777801</c:v>
                </c:pt>
                <c:pt idx="33">
                  <c:v>0.5625</c:v>
                </c:pt>
                <c:pt idx="34">
                  <c:v>0.56597222222222199</c:v>
                </c:pt>
                <c:pt idx="35">
                  <c:v>0.56944444444444398</c:v>
                </c:pt>
                <c:pt idx="36">
                  <c:v>0.57291666666666696</c:v>
                </c:pt>
                <c:pt idx="37">
                  <c:v>0.57638888888888895</c:v>
                </c:pt>
                <c:pt idx="38">
                  <c:v>0.57986111111111105</c:v>
                </c:pt>
                <c:pt idx="39">
                  <c:v>0.58333333333333304</c:v>
                </c:pt>
                <c:pt idx="40">
                  <c:v>0.58680555555555503</c:v>
                </c:pt>
                <c:pt idx="41">
                  <c:v>0.59027777777777801</c:v>
                </c:pt>
                <c:pt idx="42">
                  <c:v>0.59375</c:v>
                </c:pt>
                <c:pt idx="43">
                  <c:v>0.59722222222222199</c:v>
                </c:pt>
                <c:pt idx="44">
                  <c:v>0.60069444444444398</c:v>
                </c:pt>
                <c:pt idx="45">
                  <c:v>0.60416666666666596</c:v>
                </c:pt>
                <c:pt idx="46">
                  <c:v>0.60763888888888795</c:v>
                </c:pt>
                <c:pt idx="47">
                  <c:v>0.61111111111111005</c:v>
                </c:pt>
                <c:pt idx="48">
                  <c:v>0.61458333333333204</c:v>
                </c:pt>
                <c:pt idx="49">
                  <c:v>0.61805555555555403</c:v>
                </c:pt>
                <c:pt idx="50">
                  <c:v>0.62152777777777601</c:v>
                </c:pt>
                <c:pt idx="51">
                  <c:v>0.624999999999998</c:v>
                </c:pt>
                <c:pt idx="52">
                  <c:v>0.62847222222222099</c:v>
                </c:pt>
                <c:pt idx="53">
                  <c:v>0.63194444444444298</c:v>
                </c:pt>
                <c:pt idx="54">
                  <c:v>0.63541666666666496</c:v>
                </c:pt>
              </c:numCache>
            </c:numRef>
          </c:cat>
          <c:val>
            <c:numRef>
              <c:f>'Event Data'!$D$4:$D$58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0.3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17</c:v>
                </c:pt>
                <c:pt idx="15">
                  <c:v>25</c:v>
                </c:pt>
                <c:pt idx="16">
                  <c:v>33</c:v>
                </c:pt>
                <c:pt idx="17">
                  <c:v>39</c:v>
                </c:pt>
                <c:pt idx="18">
                  <c:v>45</c:v>
                </c:pt>
                <c:pt idx="19">
                  <c:v>51</c:v>
                </c:pt>
                <c:pt idx="20">
                  <c:v>47</c:v>
                </c:pt>
                <c:pt idx="21">
                  <c:v>41</c:v>
                </c:pt>
                <c:pt idx="22">
                  <c:v>35</c:v>
                </c:pt>
                <c:pt idx="23">
                  <c:v>26</c:v>
                </c:pt>
                <c:pt idx="24">
                  <c:v>17</c:v>
                </c:pt>
                <c:pt idx="25">
                  <c:v>80</c:v>
                </c:pt>
                <c:pt idx="26">
                  <c:v>46</c:v>
                </c:pt>
                <c:pt idx="27">
                  <c:v>27</c:v>
                </c:pt>
                <c:pt idx="28">
                  <c:v>49</c:v>
                </c:pt>
                <c:pt idx="29">
                  <c:v>45</c:v>
                </c:pt>
                <c:pt idx="30">
                  <c:v>67</c:v>
                </c:pt>
                <c:pt idx="31">
                  <c:v>90</c:v>
                </c:pt>
                <c:pt idx="32">
                  <c:v>113</c:v>
                </c:pt>
                <c:pt idx="33">
                  <c:v>124</c:v>
                </c:pt>
                <c:pt idx="34">
                  <c:v>124</c:v>
                </c:pt>
                <c:pt idx="35">
                  <c:v>98</c:v>
                </c:pt>
                <c:pt idx="36">
                  <c:v>68</c:v>
                </c:pt>
                <c:pt idx="37">
                  <c:v>38</c:v>
                </c:pt>
                <c:pt idx="38">
                  <c:v>30</c:v>
                </c:pt>
                <c:pt idx="39">
                  <c:v>23</c:v>
                </c:pt>
                <c:pt idx="40">
                  <c:v>18</c:v>
                </c:pt>
                <c:pt idx="41">
                  <c:v>13</c:v>
                </c:pt>
                <c:pt idx="42">
                  <c:v>8.9</c:v>
                </c:pt>
                <c:pt idx="43">
                  <c:v>6.8</c:v>
                </c:pt>
                <c:pt idx="44">
                  <c:v>3.9</c:v>
                </c:pt>
                <c:pt idx="45">
                  <c:v>2</c:v>
                </c:pt>
                <c:pt idx="46">
                  <c:v>1.7</c:v>
                </c:pt>
                <c:pt idx="47">
                  <c:v>1.1000000000000001</c:v>
                </c:pt>
                <c:pt idx="48">
                  <c:v>0.09</c:v>
                </c:pt>
                <c:pt idx="49">
                  <c:v>0.05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Runoff at Point B</c:v>
          </c:tx>
          <c:marker>
            <c:symbol val="none"/>
          </c:marker>
          <c:cat>
            <c:numRef>
              <c:f>'Event Data'!$A$4:$A$58</c:f>
              <c:numCache>
                <c:formatCode>h:mm:ss</c:formatCode>
                <c:ptCount val="55"/>
                <c:pt idx="0">
                  <c:v>0.44791666666666669</c:v>
                </c:pt>
                <c:pt idx="1">
                  <c:v>0.4513888888888889</c:v>
                </c:pt>
                <c:pt idx="2">
                  <c:v>0.45486111111111099</c:v>
                </c:pt>
                <c:pt idx="3">
                  <c:v>0.45833333333333298</c:v>
                </c:pt>
                <c:pt idx="4">
                  <c:v>0.46180555555555503</c:v>
                </c:pt>
                <c:pt idx="5">
                  <c:v>0.46527777777777801</c:v>
                </c:pt>
                <c:pt idx="6">
                  <c:v>0.46875</c:v>
                </c:pt>
                <c:pt idx="7">
                  <c:v>0.47222222222222199</c:v>
                </c:pt>
                <c:pt idx="8">
                  <c:v>0.47569444444444398</c:v>
                </c:pt>
                <c:pt idx="9">
                  <c:v>0.47916666666666702</c:v>
                </c:pt>
                <c:pt idx="10">
                  <c:v>0.48263888888888901</c:v>
                </c:pt>
                <c:pt idx="11">
                  <c:v>0.48611111111111099</c:v>
                </c:pt>
                <c:pt idx="12">
                  <c:v>0.48958333333333298</c:v>
                </c:pt>
                <c:pt idx="13">
                  <c:v>0.49305555555555503</c:v>
                </c:pt>
                <c:pt idx="14">
                  <c:v>0.49652777777777801</c:v>
                </c:pt>
                <c:pt idx="15">
                  <c:v>0.5</c:v>
                </c:pt>
                <c:pt idx="16">
                  <c:v>0.50347222222222199</c:v>
                </c:pt>
                <c:pt idx="17">
                  <c:v>0.50694444444444398</c:v>
                </c:pt>
                <c:pt idx="18">
                  <c:v>0.51041666666666696</c:v>
                </c:pt>
                <c:pt idx="19">
                  <c:v>0.51388888888888895</c:v>
                </c:pt>
                <c:pt idx="20">
                  <c:v>0.51736111111111105</c:v>
                </c:pt>
                <c:pt idx="21">
                  <c:v>0.52083333333333304</c:v>
                </c:pt>
                <c:pt idx="22">
                  <c:v>0.52430555555555503</c:v>
                </c:pt>
                <c:pt idx="23">
                  <c:v>0.52777777777777701</c:v>
                </c:pt>
                <c:pt idx="24">
                  <c:v>0.53125</c:v>
                </c:pt>
                <c:pt idx="25">
                  <c:v>0.53472222222222199</c:v>
                </c:pt>
                <c:pt idx="26">
                  <c:v>0.53819444444444398</c:v>
                </c:pt>
                <c:pt idx="27">
                  <c:v>0.54166666666666596</c:v>
                </c:pt>
                <c:pt idx="28">
                  <c:v>0.54513888888888895</c:v>
                </c:pt>
                <c:pt idx="29">
                  <c:v>0.54861111111111105</c:v>
                </c:pt>
                <c:pt idx="30">
                  <c:v>0.55208333333333304</c:v>
                </c:pt>
                <c:pt idx="31">
                  <c:v>0.55555555555555602</c:v>
                </c:pt>
                <c:pt idx="32">
                  <c:v>0.55902777777777801</c:v>
                </c:pt>
                <c:pt idx="33">
                  <c:v>0.5625</c:v>
                </c:pt>
                <c:pt idx="34">
                  <c:v>0.56597222222222199</c:v>
                </c:pt>
                <c:pt idx="35">
                  <c:v>0.56944444444444398</c:v>
                </c:pt>
                <c:pt idx="36">
                  <c:v>0.57291666666666696</c:v>
                </c:pt>
                <c:pt idx="37">
                  <c:v>0.57638888888888895</c:v>
                </c:pt>
                <c:pt idx="38">
                  <c:v>0.57986111111111105</c:v>
                </c:pt>
                <c:pt idx="39">
                  <c:v>0.58333333333333304</c:v>
                </c:pt>
                <c:pt idx="40">
                  <c:v>0.58680555555555503</c:v>
                </c:pt>
                <c:pt idx="41">
                  <c:v>0.59027777777777801</c:v>
                </c:pt>
                <c:pt idx="42">
                  <c:v>0.59375</c:v>
                </c:pt>
                <c:pt idx="43">
                  <c:v>0.59722222222222199</c:v>
                </c:pt>
                <c:pt idx="44">
                  <c:v>0.60069444444444398</c:v>
                </c:pt>
                <c:pt idx="45">
                  <c:v>0.60416666666666596</c:v>
                </c:pt>
                <c:pt idx="46">
                  <c:v>0.60763888888888795</c:v>
                </c:pt>
                <c:pt idx="47">
                  <c:v>0.61111111111111005</c:v>
                </c:pt>
                <c:pt idx="48">
                  <c:v>0.61458333333333204</c:v>
                </c:pt>
                <c:pt idx="49">
                  <c:v>0.61805555555555403</c:v>
                </c:pt>
                <c:pt idx="50">
                  <c:v>0.62152777777777601</c:v>
                </c:pt>
                <c:pt idx="51">
                  <c:v>0.624999999999998</c:v>
                </c:pt>
                <c:pt idx="52">
                  <c:v>0.62847222222222099</c:v>
                </c:pt>
                <c:pt idx="53">
                  <c:v>0.63194444444444298</c:v>
                </c:pt>
                <c:pt idx="54">
                  <c:v>0.63541666666666496</c:v>
                </c:pt>
              </c:numCache>
            </c:numRef>
          </c:cat>
          <c:val>
            <c:numRef>
              <c:f>'Event Data'!$F$4:$F$58</c:f>
              <c:numCache>
                <c:formatCode>General</c:formatCode>
                <c:ptCount val="5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12.5</c:v>
                </c:pt>
                <c:pt idx="5">
                  <c:v>12.75</c:v>
                </c:pt>
                <c:pt idx="6">
                  <c:v>12.75</c:v>
                </c:pt>
                <c:pt idx="7">
                  <c:v>12.75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18</c:v>
                </c:pt>
                <c:pt idx="12">
                  <c:v>21.75</c:v>
                </c:pt>
                <c:pt idx="13">
                  <c:v>24</c:v>
                </c:pt>
                <c:pt idx="14">
                  <c:v>24.75</c:v>
                </c:pt>
                <c:pt idx="15">
                  <c:v>25</c:v>
                </c:pt>
                <c:pt idx="16">
                  <c:v>25.25</c:v>
                </c:pt>
                <c:pt idx="17">
                  <c:v>25.75</c:v>
                </c:pt>
                <c:pt idx="18">
                  <c:v>26</c:v>
                </c:pt>
                <c:pt idx="19">
                  <c:v>26.25</c:v>
                </c:pt>
                <c:pt idx="20">
                  <c:v>26.75</c:v>
                </c:pt>
                <c:pt idx="21">
                  <c:v>27</c:v>
                </c:pt>
                <c:pt idx="22">
                  <c:v>27.75</c:v>
                </c:pt>
                <c:pt idx="23">
                  <c:v>28.5</c:v>
                </c:pt>
                <c:pt idx="24">
                  <c:v>29.25</c:v>
                </c:pt>
                <c:pt idx="25">
                  <c:v>29.75</c:v>
                </c:pt>
                <c:pt idx="26">
                  <c:v>30.5</c:v>
                </c:pt>
                <c:pt idx="27">
                  <c:v>36.5</c:v>
                </c:pt>
                <c:pt idx="28">
                  <c:v>40</c:v>
                </c:pt>
                <c:pt idx="29">
                  <c:v>63</c:v>
                </c:pt>
                <c:pt idx="30">
                  <c:v>70</c:v>
                </c:pt>
                <c:pt idx="31">
                  <c:v>75</c:v>
                </c:pt>
                <c:pt idx="32">
                  <c:v>76</c:v>
                </c:pt>
                <c:pt idx="33">
                  <c:v>89</c:v>
                </c:pt>
                <c:pt idx="34">
                  <c:v>92</c:v>
                </c:pt>
                <c:pt idx="35">
                  <c:v>92</c:v>
                </c:pt>
                <c:pt idx="36">
                  <c:v>94</c:v>
                </c:pt>
                <c:pt idx="37">
                  <c:v>98</c:v>
                </c:pt>
                <c:pt idx="38">
                  <c:v>100</c:v>
                </c:pt>
                <c:pt idx="39">
                  <c:v>99</c:v>
                </c:pt>
                <c:pt idx="40">
                  <c:v>98</c:v>
                </c:pt>
                <c:pt idx="41">
                  <c:v>97</c:v>
                </c:pt>
                <c:pt idx="42">
                  <c:v>95</c:v>
                </c:pt>
                <c:pt idx="43">
                  <c:v>62</c:v>
                </c:pt>
                <c:pt idx="44">
                  <c:v>50</c:v>
                </c:pt>
                <c:pt idx="45">
                  <c:v>32.5</c:v>
                </c:pt>
                <c:pt idx="46">
                  <c:v>27.5</c:v>
                </c:pt>
                <c:pt idx="47">
                  <c:v>24</c:v>
                </c:pt>
                <c:pt idx="48">
                  <c:v>20.75</c:v>
                </c:pt>
                <c:pt idx="49">
                  <c:v>18.5</c:v>
                </c:pt>
                <c:pt idx="50">
                  <c:v>16.5</c:v>
                </c:pt>
                <c:pt idx="51">
                  <c:v>16.5</c:v>
                </c:pt>
                <c:pt idx="52">
                  <c:v>15</c:v>
                </c:pt>
                <c:pt idx="53">
                  <c:v>14.75</c:v>
                </c:pt>
                <c:pt idx="54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83008"/>
        <c:axId val="180283792"/>
      </c:lineChart>
      <c:lineChart>
        <c:grouping val="standard"/>
        <c:varyColors val="0"/>
        <c:ser>
          <c:idx val="2"/>
          <c:order val="2"/>
          <c:tx>
            <c:v>Rainfall Event</c:v>
          </c:tx>
          <c:marker>
            <c:symbol val="none"/>
          </c:marker>
          <c:val>
            <c:numRef>
              <c:f>'Event Data'!$C$4:$C$58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0.24000000000000002</c:v>
                </c:pt>
                <c:pt idx="3">
                  <c:v>2.1600000000000006</c:v>
                </c:pt>
                <c:pt idx="4">
                  <c:v>1.3199999999999998</c:v>
                </c:pt>
                <c:pt idx="5">
                  <c:v>3.6</c:v>
                </c:pt>
                <c:pt idx="6">
                  <c:v>2.5199999999999996</c:v>
                </c:pt>
                <c:pt idx="7">
                  <c:v>0.24000000000000021</c:v>
                </c:pt>
                <c:pt idx="8">
                  <c:v>0.36000000000000032</c:v>
                </c:pt>
                <c:pt idx="9">
                  <c:v>2.4000000000000008</c:v>
                </c:pt>
                <c:pt idx="10">
                  <c:v>2.88</c:v>
                </c:pt>
                <c:pt idx="11">
                  <c:v>3.4800000000000004</c:v>
                </c:pt>
                <c:pt idx="12">
                  <c:v>3.12</c:v>
                </c:pt>
                <c:pt idx="13">
                  <c:v>2.9999999999999973</c:v>
                </c:pt>
                <c:pt idx="14">
                  <c:v>2.0399999999999991</c:v>
                </c:pt>
                <c:pt idx="15">
                  <c:v>0.36000000000000298</c:v>
                </c:pt>
                <c:pt idx="16">
                  <c:v>1.2000000000000011</c:v>
                </c:pt>
                <c:pt idx="17">
                  <c:v>0.59999999999999787</c:v>
                </c:pt>
                <c:pt idx="18">
                  <c:v>0.36000000000000298</c:v>
                </c:pt>
                <c:pt idx="19">
                  <c:v>0.4799999999999951</c:v>
                </c:pt>
                <c:pt idx="20">
                  <c:v>0.24000000000000021</c:v>
                </c:pt>
                <c:pt idx="21">
                  <c:v>0.6000000000000032</c:v>
                </c:pt>
                <c:pt idx="22">
                  <c:v>0.96000000000000085</c:v>
                </c:pt>
                <c:pt idx="23">
                  <c:v>1.3199999999999985</c:v>
                </c:pt>
                <c:pt idx="24">
                  <c:v>1.0799999999999983</c:v>
                </c:pt>
                <c:pt idx="25">
                  <c:v>0</c:v>
                </c:pt>
                <c:pt idx="26">
                  <c:v>0.24000000000000021</c:v>
                </c:pt>
                <c:pt idx="27">
                  <c:v>0.24000000000000021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0.12000000000000277</c:v>
                </c:pt>
                <c:pt idx="37">
                  <c:v>0.11999999999999744</c:v>
                </c:pt>
                <c:pt idx="38">
                  <c:v>0</c:v>
                </c:pt>
                <c:pt idx="39">
                  <c:v>0.12000000000000277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84576"/>
        <c:axId val="180284184"/>
      </c:lineChart>
      <c:catAx>
        <c:axId val="18028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(hh:mm:ss)</a:t>
                </a:r>
              </a:p>
            </c:rich>
          </c:tx>
          <c:layout/>
          <c:overlay val="0"/>
        </c:title>
        <c:numFmt formatCode="h:mm:ss" sourceLinked="1"/>
        <c:majorTickMark val="out"/>
        <c:minorTickMark val="none"/>
        <c:tickLblPos val="nextTo"/>
        <c:crossAx val="180283792"/>
        <c:crosses val="autoZero"/>
        <c:auto val="1"/>
        <c:lblAlgn val="ctr"/>
        <c:lblOffset val="100"/>
        <c:noMultiLvlLbl val="0"/>
      </c:catAx>
      <c:valAx>
        <c:axId val="180283792"/>
        <c:scaling>
          <c:orientation val="minMax"/>
          <c:max val="1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Runoff</a:t>
                </a:r>
                <a:r>
                  <a:rPr lang="en-US" baseline="0"/>
                  <a:t> (cfs)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283008"/>
        <c:crosses val="autoZero"/>
        <c:crossBetween val="between"/>
      </c:valAx>
      <c:valAx>
        <c:axId val="180284184"/>
        <c:scaling>
          <c:orientation val="maxMin"/>
          <c:max val="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Precipitation Intensity (in/hr)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284576"/>
        <c:crosses val="max"/>
        <c:crossBetween val="between"/>
      </c:valAx>
      <c:catAx>
        <c:axId val="180284576"/>
        <c:scaling>
          <c:orientation val="minMax"/>
        </c:scaling>
        <c:delete val="1"/>
        <c:axPos val="t"/>
        <c:majorTickMark val="out"/>
        <c:minorTickMark val="none"/>
        <c:tickLblPos val="none"/>
        <c:crossAx val="1802841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132234076947949"/>
          <c:y val="0.14717958882142021"/>
          <c:w val="0.12849660523763337"/>
          <c:h val="0.1655186579938377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Hydrograph for</a:t>
            </a:r>
            <a:r>
              <a:rPr lang="en-US" baseline="0"/>
              <a:t> St. Vrain Creek, Longmont CO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'Annual Streamflow'!$A$4:$A$39</c:f>
              <c:strCache>
                <c:ptCount val="36"/>
                <c:pt idx="0">
                  <c:v>J 2009</c:v>
                </c:pt>
                <c:pt idx="1">
                  <c:v>F 2009</c:v>
                </c:pt>
                <c:pt idx="2">
                  <c:v>M 2009</c:v>
                </c:pt>
                <c:pt idx="3">
                  <c:v>A 2009</c:v>
                </c:pt>
                <c:pt idx="4">
                  <c:v>M 2009</c:v>
                </c:pt>
                <c:pt idx="5">
                  <c:v>J 2009</c:v>
                </c:pt>
                <c:pt idx="6">
                  <c:v>J 2009</c:v>
                </c:pt>
                <c:pt idx="7">
                  <c:v>A 2009</c:v>
                </c:pt>
                <c:pt idx="8">
                  <c:v>S 2009</c:v>
                </c:pt>
                <c:pt idx="9">
                  <c:v>O 2009</c:v>
                </c:pt>
                <c:pt idx="10">
                  <c:v>N 2009</c:v>
                </c:pt>
                <c:pt idx="11">
                  <c:v>D 2009</c:v>
                </c:pt>
                <c:pt idx="12">
                  <c:v>J 2010</c:v>
                </c:pt>
                <c:pt idx="13">
                  <c:v>F 2010</c:v>
                </c:pt>
                <c:pt idx="14">
                  <c:v>M 2010</c:v>
                </c:pt>
                <c:pt idx="15">
                  <c:v>A 2010</c:v>
                </c:pt>
                <c:pt idx="16">
                  <c:v>M 2010</c:v>
                </c:pt>
                <c:pt idx="17">
                  <c:v>J 2010</c:v>
                </c:pt>
                <c:pt idx="18">
                  <c:v>J 2010</c:v>
                </c:pt>
                <c:pt idx="19">
                  <c:v>A 2010</c:v>
                </c:pt>
                <c:pt idx="20">
                  <c:v>S 2010</c:v>
                </c:pt>
                <c:pt idx="21">
                  <c:v>O 2010</c:v>
                </c:pt>
                <c:pt idx="22">
                  <c:v>N 2010</c:v>
                </c:pt>
                <c:pt idx="23">
                  <c:v>D 2010</c:v>
                </c:pt>
                <c:pt idx="24">
                  <c:v>J 2011</c:v>
                </c:pt>
                <c:pt idx="25">
                  <c:v>F 2011</c:v>
                </c:pt>
                <c:pt idx="26">
                  <c:v>M 2011</c:v>
                </c:pt>
                <c:pt idx="27">
                  <c:v>A 2011</c:v>
                </c:pt>
                <c:pt idx="28">
                  <c:v>M 2011</c:v>
                </c:pt>
                <c:pt idx="29">
                  <c:v>J 2011</c:v>
                </c:pt>
                <c:pt idx="30">
                  <c:v>J 2011</c:v>
                </c:pt>
                <c:pt idx="31">
                  <c:v>A 2011</c:v>
                </c:pt>
                <c:pt idx="32">
                  <c:v>S 2011</c:v>
                </c:pt>
                <c:pt idx="33">
                  <c:v>O 2011</c:v>
                </c:pt>
                <c:pt idx="34">
                  <c:v>N 2011</c:v>
                </c:pt>
                <c:pt idx="35">
                  <c:v>D 2011</c:v>
                </c:pt>
              </c:strCache>
            </c:strRef>
          </c:cat>
          <c:val>
            <c:numRef>
              <c:f>'Annual Streamflow'!$B$4:$B$39</c:f>
              <c:numCache>
                <c:formatCode>General</c:formatCode>
                <c:ptCount val="36"/>
                <c:pt idx="0">
                  <c:v>50.1</c:v>
                </c:pt>
                <c:pt idx="1">
                  <c:v>56.5</c:v>
                </c:pt>
                <c:pt idx="2">
                  <c:v>40.5</c:v>
                </c:pt>
                <c:pt idx="3">
                  <c:v>58.8</c:v>
                </c:pt>
                <c:pt idx="4">
                  <c:v>100.6</c:v>
                </c:pt>
                <c:pt idx="5">
                  <c:v>411.1</c:v>
                </c:pt>
                <c:pt idx="6">
                  <c:v>120.3</c:v>
                </c:pt>
                <c:pt idx="7">
                  <c:v>87.8</c:v>
                </c:pt>
                <c:pt idx="8">
                  <c:v>76.099999999999994</c:v>
                </c:pt>
                <c:pt idx="9">
                  <c:v>67.2</c:v>
                </c:pt>
                <c:pt idx="10">
                  <c:v>57.8</c:v>
                </c:pt>
                <c:pt idx="11">
                  <c:v>62.9</c:v>
                </c:pt>
                <c:pt idx="12">
                  <c:v>57.5</c:v>
                </c:pt>
                <c:pt idx="13">
                  <c:v>58</c:v>
                </c:pt>
                <c:pt idx="14">
                  <c:v>61.6</c:v>
                </c:pt>
                <c:pt idx="15">
                  <c:v>129.30000000000001</c:v>
                </c:pt>
                <c:pt idx="16">
                  <c:v>350.3</c:v>
                </c:pt>
                <c:pt idx="17">
                  <c:v>664.1</c:v>
                </c:pt>
                <c:pt idx="18">
                  <c:v>117</c:v>
                </c:pt>
                <c:pt idx="19">
                  <c:v>110.2</c:v>
                </c:pt>
                <c:pt idx="20">
                  <c:v>71.599999999999994</c:v>
                </c:pt>
                <c:pt idx="21">
                  <c:v>71</c:v>
                </c:pt>
                <c:pt idx="22">
                  <c:v>54.6</c:v>
                </c:pt>
                <c:pt idx="23">
                  <c:v>44.3</c:v>
                </c:pt>
                <c:pt idx="24">
                  <c:v>34.799999999999997</c:v>
                </c:pt>
                <c:pt idx="25">
                  <c:v>33.700000000000003</c:v>
                </c:pt>
                <c:pt idx="26">
                  <c:v>34.1</c:v>
                </c:pt>
                <c:pt idx="27">
                  <c:v>49.8</c:v>
                </c:pt>
                <c:pt idx="28">
                  <c:v>171.5</c:v>
                </c:pt>
                <c:pt idx="29">
                  <c:v>437.7</c:v>
                </c:pt>
                <c:pt idx="30">
                  <c:v>504.3</c:v>
                </c:pt>
                <c:pt idx="31">
                  <c:v>105.1</c:v>
                </c:pt>
                <c:pt idx="32">
                  <c:v>106.4</c:v>
                </c:pt>
                <c:pt idx="33">
                  <c:v>97.5</c:v>
                </c:pt>
                <c:pt idx="34">
                  <c:v>78.3</c:v>
                </c:pt>
                <c:pt idx="35">
                  <c:v>68.599999999999994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285360"/>
        <c:axId val="180285752"/>
      </c:lineChart>
      <c:catAx>
        <c:axId val="18028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80285752"/>
        <c:crosses val="autoZero"/>
        <c:auto val="1"/>
        <c:lblAlgn val="ctr"/>
        <c:lblOffset val="100"/>
        <c:noMultiLvlLbl val="0"/>
      </c:catAx>
      <c:valAx>
        <c:axId val="180285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Monthly Flow (cfs)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28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2</xdr:row>
      <xdr:rowOff>171449</xdr:rowOff>
    </xdr:from>
    <xdr:to>
      <xdr:col>22</xdr:col>
      <xdr:colOff>257174</xdr:colOff>
      <xdr:row>25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2</xdr:row>
      <xdr:rowOff>180975</xdr:rowOff>
    </xdr:from>
    <xdr:to>
      <xdr:col>14</xdr:col>
      <xdr:colOff>419099</xdr:colOff>
      <xdr:row>20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A2" sqref="A2"/>
    </sheetView>
  </sheetViews>
  <sheetFormatPr defaultRowHeight="14.25" x14ac:dyDescent="0.2"/>
  <cols>
    <col min="1" max="5" width="16.7109375" style="9" customWidth="1"/>
    <col min="6" max="6" width="15.42578125" style="9" customWidth="1"/>
    <col min="7" max="16384" width="9.140625" style="1"/>
  </cols>
  <sheetData>
    <row r="1" spans="1:6" x14ac:dyDescent="0.2">
      <c r="A1" s="13" t="s">
        <v>39</v>
      </c>
    </row>
    <row r="3" spans="1:6" x14ac:dyDescent="0.2">
      <c r="A3" s="4" t="s">
        <v>0</v>
      </c>
      <c r="B3" s="5" t="s">
        <v>1</v>
      </c>
      <c r="C3" s="4" t="s">
        <v>2</v>
      </c>
      <c r="D3" s="4" t="s">
        <v>3</v>
      </c>
      <c r="E3" s="4" t="s">
        <v>5</v>
      </c>
      <c r="F3" s="4" t="s">
        <v>4</v>
      </c>
    </row>
    <row r="4" spans="1:6" x14ac:dyDescent="0.2">
      <c r="A4" s="8">
        <v>0.44791666666666669</v>
      </c>
      <c r="B4" s="10">
        <v>1</v>
      </c>
      <c r="C4" s="9">
        <v>0</v>
      </c>
      <c r="D4" s="9">
        <v>0</v>
      </c>
      <c r="E4" s="9">
        <v>720</v>
      </c>
      <c r="F4" s="12">
        <f>E4/60</f>
        <v>12</v>
      </c>
    </row>
    <row r="5" spans="1:6" x14ac:dyDescent="0.2">
      <c r="A5" s="8">
        <v>0.4513888888888889</v>
      </c>
      <c r="B5" s="10">
        <v>2</v>
      </c>
      <c r="C5" s="9">
        <v>0</v>
      </c>
      <c r="D5" s="9">
        <v>0</v>
      </c>
      <c r="E5" s="9">
        <v>720</v>
      </c>
      <c r="F5" s="12">
        <f t="shared" ref="F5:F58" si="0">E5/60</f>
        <v>12</v>
      </c>
    </row>
    <row r="6" spans="1:6" x14ac:dyDescent="0.2">
      <c r="A6" s="8">
        <v>0.45486111111111099</v>
      </c>
      <c r="B6" s="10">
        <v>3</v>
      </c>
      <c r="C6" s="9">
        <v>0.24000000000000002</v>
      </c>
      <c r="D6" s="9">
        <v>0</v>
      </c>
      <c r="E6" s="9">
        <v>720</v>
      </c>
      <c r="F6" s="12">
        <f t="shared" si="0"/>
        <v>12</v>
      </c>
    </row>
    <row r="7" spans="1:6" x14ac:dyDescent="0.2">
      <c r="A7" s="8">
        <v>0.45833333333333298</v>
      </c>
      <c r="B7" s="10">
        <v>4</v>
      </c>
      <c r="C7" s="9">
        <v>2.1600000000000006</v>
      </c>
      <c r="D7" s="9">
        <v>0</v>
      </c>
      <c r="E7" s="9">
        <v>720</v>
      </c>
      <c r="F7" s="12">
        <f t="shared" si="0"/>
        <v>12</v>
      </c>
    </row>
    <row r="8" spans="1:6" x14ac:dyDescent="0.2">
      <c r="A8" s="8">
        <v>0.46180555555555503</v>
      </c>
      <c r="B8" s="10">
        <v>5</v>
      </c>
      <c r="C8" s="9">
        <v>1.3199999999999998</v>
      </c>
      <c r="D8" s="9">
        <v>0</v>
      </c>
      <c r="E8" s="9">
        <v>750</v>
      </c>
      <c r="F8" s="12">
        <f t="shared" si="0"/>
        <v>12.5</v>
      </c>
    </row>
    <row r="9" spans="1:6" x14ac:dyDescent="0.2">
      <c r="A9" s="8">
        <v>0.46527777777777801</v>
      </c>
      <c r="B9" s="10">
        <v>6</v>
      </c>
      <c r="C9" s="9">
        <v>3.6</v>
      </c>
      <c r="D9" s="9">
        <v>0</v>
      </c>
      <c r="E9" s="9">
        <v>765</v>
      </c>
      <c r="F9" s="12">
        <f t="shared" si="0"/>
        <v>12.75</v>
      </c>
    </row>
    <row r="10" spans="1:6" x14ac:dyDescent="0.2">
      <c r="A10" s="8">
        <v>0.46875</v>
      </c>
      <c r="B10" s="10">
        <v>7</v>
      </c>
      <c r="C10" s="9">
        <v>2.5199999999999996</v>
      </c>
      <c r="D10" s="9">
        <v>0</v>
      </c>
      <c r="E10" s="9">
        <v>765</v>
      </c>
      <c r="F10" s="12">
        <f t="shared" si="0"/>
        <v>12.75</v>
      </c>
    </row>
    <row r="11" spans="1:6" x14ac:dyDescent="0.2">
      <c r="A11" s="8">
        <v>0.47222222222222199</v>
      </c>
      <c r="B11" s="10">
        <v>8</v>
      </c>
      <c r="C11" s="9">
        <v>0.24000000000000021</v>
      </c>
      <c r="D11" s="9">
        <v>0</v>
      </c>
      <c r="E11" s="9">
        <v>765</v>
      </c>
      <c r="F11" s="12">
        <f t="shared" si="0"/>
        <v>12.75</v>
      </c>
    </row>
    <row r="12" spans="1:6" x14ac:dyDescent="0.2">
      <c r="A12" s="8">
        <v>0.47569444444444398</v>
      </c>
      <c r="B12" s="10">
        <v>9</v>
      </c>
      <c r="C12" s="9">
        <v>0.36000000000000032</v>
      </c>
      <c r="D12" s="9">
        <v>0.2</v>
      </c>
      <c r="E12" s="9">
        <v>780</v>
      </c>
      <c r="F12" s="12">
        <f t="shared" si="0"/>
        <v>13</v>
      </c>
    </row>
    <row r="13" spans="1:6" x14ac:dyDescent="0.2">
      <c r="A13" s="8">
        <v>0.47916666666666702</v>
      </c>
      <c r="B13" s="10">
        <v>10</v>
      </c>
      <c r="C13" s="9">
        <v>2.4000000000000008</v>
      </c>
      <c r="D13" s="9">
        <v>0.3</v>
      </c>
      <c r="E13" s="9">
        <v>780</v>
      </c>
      <c r="F13" s="12">
        <f t="shared" si="0"/>
        <v>13</v>
      </c>
    </row>
    <row r="14" spans="1:6" x14ac:dyDescent="0.2">
      <c r="A14" s="8">
        <v>0.48263888888888901</v>
      </c>
      <c r="B14" s="10">
        <v>11</v>
      </c>
      <c r="C14" s="9">
        <v>2.88</v>
      </c>
      <c r="D14" s="9">
        <v>1</v>
      </c>
      <c r="E14" s="9">
        <v>780</v>
      </c>
      <c r="F14" s="12">
        <f t="shared" si="0"/>
        <v>13</v>
      </c>
    </row>
    <row r="15" spans="1:6" x14ac:dyDescent="0.2">
      <c r="A15" s="8">
        <v>0.48611111111111099</v>
      </c>
      <c r="B15" s="10">
        <v>12</v>
      </c>
      <c r="C15" s="9">
        <v>3.4800000000000004</v>
      </c>
      <c r="D15" s="9">
        <v>3</v>
      </c>
      <c r="E15" s="9">
        <v>1080</v>
      </c>
      <c r="F15" s="12">
        <f t="shared" si="0"/>
        <v>18</v>
      </c>
    </row>
    <row r="16" spans="1:6" x14ac:dyDescent="0.2">
      <c r="A16" s="8">
        <v>0.48958333333333298</v>
      </c>
      <c r="B16" s="10">
        <v>13</v>
      </c>
      <c r="C16" s="9">
        <v>3.12</v>
      </c>
      <c r="D16" s="9">
        <v>6</v>
      </c>
      <c r="E16" s="9">
        <v>1305</v>
      </c>
      <c r="F16" s="12">
        <f t="shared" si="0"/>
        <v>21.75</v>
      </c>
    </row>
    <row r="17" spans="1:6" x14ac:dyDescent="0.2">
      <c r="A17" s="8">
        <v>0.49305555555555503</v>
      </c>
      <c r="B17" s="10">
        <v>14</v>
      </c>
      <c r="C17" s="9">
        <v>2.9999999999999973</v>
      </c>
      <c r="D17" s="9">
        <v>9</v>
      </c>
      <c r="E17" s="9">
        <v>1440</v>
      </c>
      <c r="F17" s="12">
        <f t="shared" si="0"/>
        <v>24</v>
      </c>
    </row>
    <row r="18" spans="1:6" x14ac:dyDescent="0.2">
      <c r="A18" s="8">
        <v>0.49652777777777801</v>
      </c>
      <c r="B18" s="10">
        <v>15</v>
      </c>
      <c r="C18" s="9">
        <v>2.0399999999999991</v>
      </c>
      <c r="D18" s="9">
        <v>17</v>
      </c>
      <c r="E18" s="9">
        <v>1485</v>
      </c>
      <c r="F18" s="12">
        <f t="shared" si="0"/>
        <v>24.75</v>
      </c>
    </row>
    <row r="19" spans="1:6" x14ac:dyDescent="0.2">
      <c r="A19" s="8">
        <v>0.5</v>
      </c>
      <c r="B19" s="10">
        <v>16</v>
      </c>
      <c r="C19" s="9">
        <v>0.36000000000000298</v>
      </c>
      <c r="D19" s="9">
        <v>25</v>
      </c>
      <c r="E19" s="9">
        <v>1500</v>
      </c>
      <c r="F19" s="12">
        <f t="shared" si="0"/>
        <v>25</v>
      </c>
    </row>
    <row r="20" spans="1:6" x14ac:dyDescent="0.2">
      <c r="A20" s="8">
        <v>0.50347222222222199</v>
      </c>
      <c r="B20" s="10">
        <v>17</v>
      </c>
      <c r="C20" s="9">
        <v>1.2000000000000011</v>
      </c>
      <c r="D20" s="9">
        <v>33</v>
      </c>
      <c r="E20" s="9">
        <v>1515</v>
      </c>
      <c r="F20" s="12">
        <f t="shared" si="0"/>
        <v>25.25</v>
      </c>
    </row>
    <row r="21" spans="1:6" x14ac:dyDescent="0.2">
      <c r="A21" s="8">
        <v>0.50694444444444398</v>
      </c>
      <c r="B21" s="10">
        <v>18</v>
      </c>
      <c r="C21" s="9">
        <v>0.59999999999999787</v>
      </c>
      <c r="D21" s="9">
        <v>39</v>
      </c>
      <c r="E21" s="9">
        <v>1545</v>
      </c>
      <c r="F21" s="12">
        <f t="shared" si="0"/>
        <v>25.75</v>
      </c>
    </row>
    <row r="22" spans="1:6" x14ac:dyDescent="0.2">
      <c r="A22" s="8">
        <v>0.51041666666666696</v>
      </c>
      <c r="B22" s="10">
        <v>19</v>
      </c>
      <c r="C22" s="9">
        <v>0.36000000000000298</v>
      </c>
      <c r="D22" s="9">
        <v>45</v>
      </c>
      <c r="E22" s="9">
        <v>1560</v>
      </c>
      <c r="F22" s="12">
        <f t="shared" si="0"/>
        <v>26</v>
      </c>
    </row>
    <row r="23" spans="1:6" x14ac:dyDescent="0.2">
      <c r="A23" s="8">
        <v>0.51388888888888895</v>
      </c>
      <c r="B23" s="10">
        <v>20</v>
      </c>
      <c r="C23" s="9">
        <v>0.4799999999999951</v>
      </c>
      <c r="D23" s="9">
        <v>51</v>
      </c>
      <c r="E23" s="9">
        <v>1575</v>
      </c>
      <c r="F23" s="12">
        <f t="shared" si="0"/>
        <v>26.25</v>
      </c>
    </row>
    <row r="24" spans="1:6" x14ac:dyDescent="0.2">
      <c r="A24" s="8">
        <v>0.51736111111111105</v>
      </c>
      <c r="B24" s="10">
        <v>21</v>
      </c>
      <c r="C24" s="9">
        <v>0.24000000000000021</v>
      </c>
      <c r="D24" s="9">
        <v>47</v>
      </c>
      <c r="E24" s="9">
        <v>1605</v>
      </c>
      <c r="F24" s="12">
        <f t="shared" si="0"/>
        <v>26.75</v>
      </c>
    </row>
    <row r="25" spans="1:6" x14ac:dyDescent="0.2">
      <c r="A25" s="8">
        <v>0.52083333333333304</v>
      </c>
      <c r="B25" s="10">
        <v>22</v>
      </c>
      <c r="C25" s="9">
        <v>0.6000000000000032</v>
      </c>
      <c r="D25" s="9">
        <v>41</v>
      </c>
      <c r="E25" s="9">
        <v>1620</v>
      </c>
      <c r="F25" s="12">
        <f t="shared" si="0"/>
        <v>27</v>
      </c>
    </row>
    <row r="26" spans="1:6" x14ac:dyDescent="0.2">
      <c r="A26" s="8">
        <v>0.52430555555555503</v>
      </c>
      <c r="B26" s="10">
        <v>23</v>
      </c>
      <c r="C26" s="9">
        <v>0.96000000000000085</v>
      </c>
      <c r="D26" s="9">
        <v>35</v>
      </c>
      <c r="E26" s="9">
        <v>1665</v>
      </c>
      <c r="F26" s="12">
        <f t="shared" si="0"/>
        <v>27.75</v>
      </c>
    </row>
    <row r="27" spans="1:6" x14ac:dyDescent="0.2">
      <c r="A27" s="8">
        <v>0.52777777777777701</v>
      </c>
      <c r="B27" s="10">
        <v>24</v>
      </c>
      <c r="C27" s="9">
        <v>1.3199999999999985</v>
      </c>
      <c r="D27" s="9">
        <v>26</v>
      </c>
      <c r="E27" s="9">
        <v>1710</v>
      </c>
      <c r="F27" s="12">
        <f t="shared" si="0"/>
        <v>28.5</v>
      </c>
    </row>
    <row r="28" spans="1:6" x14ac:dyDescent="0.2">
      <c r="A28" s="8">
        <v>0.53125</v>
      </c>
      <c r="B28" s="10">
        <v>25</v>
      </c>
      <c r="C28" s="9">
        <v>1.0799999999999983</v>
      </c>
      <c r="D28" s="9">
        <v>17</v>
      </c>
      <c r="E28" s="9">
        <v>1755</v>
      </c>
      <c r="F28" s="12">
        <f t="shared" si="0"/>
        <v>29.25</v>
      </c>
    </row>
    <row r="29" spans="1:6" x14ac:dyDescent="0.2">
      <c r="A29" s="8">
        <v>0.53472222222222199</v>
      </c>
      <c r="B29" s="10">
        <v>26</v>
      </c>
      <c r="C29" s="9">
        <v>0</v>
      </c>
      <c r="D29" s="9">
        <v>80</v>
      </c>
      <c r="E29" s="9">
        <v>1785</v>
      </c>
      <c r="F29" s="12">
        <f t="shared" si="0"/>
        <v>29.75</v>
      </c>
    </row>
    <row r="30" spans="1:6" x14ac:dyDescent="0.2">
      <c r="A30" s="8">
        <v>0.53819444444444398</v>
      </c>
      <c r="B30" s="10">
        <v>27</v>
      </c>
      <c r="C30" s="9">
        <v>0.24000000000000021</v>
      </c>
      <c r="D30" s="9">
        <v>46</v>
      </c>
      <c r="E30" s="9">
        <v>1830</v>
      </c>
      <c r="F30" s="12">
        <f t="shared" si="0"/>
        <v>30.5</v>
      </c>
    </row>
    <row r="31" spans="1:6" x14ac:dyDescent="0.2">
      <c r="A31" s="8">
        <v>0.54166666666666596</v>
      </c>
      <c r="B31" s="10">
        <v>28</v>
      </c>
      <c r="C31" s="9">
        <v>0.24000000000000021</v>
      </c>
      <c r="D31" s="9">
        <v>27</v>
      </c>
      <c r="E31" s="9">
        <v>2190</v>
      </c>
      <c r="F31" s="12">
        <f t="shared" si="0"/>
        <v>36.5</v>
      </c>
    </row>
    <row r="32" spans="1:6" x14ac:dyDescent="0.2">
      <c r="A32" s="8">
        <v>0.54513888888888895</v>
      </c>
      <c r="B32" s="10">
        <v>29</v>
      </c>
      <c r="C32" s="9">
        <v>0</v>
      </c>
      <c r="D32" s="9">
        <v>49</v>
      </c>
      <c r="E32" s="9">
        <v>2400</v>
      </c>
      <c r="F32" s="12">
        <f t="shared" si="0"/>
        <v>40</v>
      </c>
    </row>
    <row r="33" spans="1:6" x14ac:dyDescent="0.2">
      <c r="A33" s="8">
        <v>0.54861111111111105</v>
      </c>
      <c r="B33" s="10">
        <v>30</v>
      </c>
      <c r="C33" s="9">
        <v>0</v>
      </c>
      <c r="D33" s="9">
        <v>45</v>
      </c>
      <c r="E33" s="9">
        <v>3780</v>
      </c>
      <c r="F33" s="12">
        <f t="shared" si="0"/>
        <v>63</v>
      </c>
    </row>
    <row r="34" spans="1:6" x14ac:dyDescent="0.2">
      <c r="A34" s="8">
        <v>0.55208333333333304</v>
      </c>
      <c r="B34" s="10">
        <v>31</v>
      </c>
      <c r="C34" s="9">
        <v>0</v>
      </c>
      <c r="D34" s="9">
        <v>67</v>
      </c>
      <c r="E34" s="9">
        <v>4200</v>
      </c>
      <c r="F34" s="12">
        <f t="shared" si="0"/>
        <v>70</v>
      </c>
    </row>
    <row r="35" spans="1:6" x14ac:dyDescent="0.2">
      <c r="A35" s="8">
        <v>0.55555555555555602</v>
      </c>
      <c r="B35" s="10">
        <v>32</v>
      </c>
      <c r="C35" s="9">
        <v>0</v>
      </c>
      <c r="D35" s="9">
        <v>90</v>
      </c>
      <c r="E35" s="9">
        <v>4500</v>
      </c>
      <c r="F35" s="12">
        <f t="shared" si="0"/>
        <v>75</v>
      </c>
    </row>
    <row r="36" spans="1:6" x14ac:dyDescent="0.2">
      <c r="A36" s="8">
        <v>0.55902777777777801</v>
      </c>
      <c r="B36" s="10">
        <v>33</v>
      </c>
      <c r="C36" s="9">
        <v>0</v>
      </c>
      <c r="D36" s="9">
        <v>113</v>
      </c>
      <c r="E36" s="9">
        <v>4560</v>
      </c>
      <c r="F36" s="12">
        <f t="shared" si="0"/>
        <v>76</v>
      </c>
    </row>
    <row r="37" spans="1:6" x14ac:dyDescent="0.2">
      <c r="A37" s="8">
        <v>0.5625</v>
      </c>
      <c r="B37" s="10">
        <v>34</v>
      </c>
      <c r="C37" s="9">
        <v>0</v>
      </c>
      <c r="D37" s="9">
        <v>124</v>
      </c>
      <c r="E37" s="9">
        <v>5340</v>
      </c>
      <c r="F37" s="12">
        <f t="shared" si="0"/>
        <v>89</v>
      </c>
    </row>
    <row r="38" spans="1:6" x14ac:dyDescent="0.2">
      <c r="A38" s="8">
        <v>0.56597222222222199</v>
      </c>
      <c r="B38" s="10">
        <v>35</v>
      </c>
      <c r="C38" s="9">
        <v>0</v>
      </c>
      <c r="D38" s="9">
        <v>124</v>
      </c>
      <c r="E38" s="9">
        <v>5520</v>
      </c>
      <c r="F38" s="12">
        <f t="shared" si="0"/>
        <v>92</v>
      </c>
    </row>
    <row r="39" spans="1:6" x14ac:dyDescent="0.2">
      <c r="A39" s="8">
        <v>0.56944444444444398</v>
      </c>
      <c r="B39" s="10">
        <v>36</v>
      </c>
      <c r="C39" s="9">
        <v>0</v>
      </c>
      <c r="D39" s="9">
        <v>98</v>
      </c>
      <c r="E39" s="9">
        <v>5520</v>
      </c>
      <c r="F39" s="12">
        <f t="shared" si="0"/>
        <v>92</v>
      </c>
    </row>
    <row r="40" spans="1:6" x14ac:dyDescent="0.2">
      <c r="A40" s="8">
        <v>0.57291666666666696</v>
      </c>
      <c r="B40" s="10">
        <v>37</v>
      </c>
      <c r="C40" s="9">
        <v>0.12000000000000277</v>
      </c>
      <c r="D40" s="9">
        <v>68</v>
      </c>
      <c r="E40" s="9">
        <v>5640</v>
      </c>
      <c r="F40" s="12">
        <f t="shared" si="0"/>
        <v>94</v>
      </c>
    </row>
    <row r="41" spans="1:6" x14ac:dyDescent="0.2">
      <c r="A41" s="8">
        <v>0.57638888888888895</v>
      </c>
      <c r="B41" s="10">
        <v>38</v>
      </c>
      <c r="C41" s="9">
        <v>0.11999999999999744</v>
      </c>
      <c r="D41" s="9">
        <v>38</v>
      </c>
      <c r="E41" s="9">
        <v>5880</v>
      </c>
      <c r="F41" s="12">
        <f t="shared" si="0"/>
        <v>98</v>
      </c>
    </row>
    <row r="42" spans="1:6" x14ac:dyDescent="0.2">
      <c r="A42" s="8">
        <v>0.57986111111111105</v>
      </c>
      <c r="B42" s="10">
        <v>39</v>
      </c>
      <c r="C42" s="9">
        <v>0</v>
      </c>
      <c r="D42" s="9">
        <v>30</v>
      </c>
      <c r="E42" s="9">
        <v>6000</v>
      </c>
      <c r="F42" s="12">
        <f t="shared" si="0"/>
        <v>100</v>
      </c>
    </row>
    <row r="43" spans="1:6" x14ac:dyDescent="0.2">
      <c r="A43" s="8">
        <v>0.58333333333333304</v>
      </c>
      <c r="B43" s="10">
        <v>40</v>
      </c>
      <c r="C43" s="9">
        <v>0.12000000000000277</v>
      </c>
      <c r="D43" s="9">
        <v>23</v>
      </c>
      <c r="E43" s="9">
        <v>5940</v>
      </c>
      <c r="F43" s="12">
        <f t="shared" si="0"/>
        <v>99</v>
      </c>
    </row>
    <row r="44" spans="1:6" x14ac:dyDescent="0.2">
      <c r="A44" s="8">
        <v>0.58680555555555503</v>
      </c>
      <c r="B44" s="10">
        <v>41</v>
      </c>
      <c r="C44" s="9">
        <v>0</v>
      </c>
      <c r="D44" s="9">
        <v>18</v>
      </c>
      <c r="E44" s="9">
        <v>5880</v>
      </c>
      <c r="F44" s="12">
        <f t="shared" si="0"/>
        <v>98</v>
      </c>
    </row>
    <row r="45" spans="1:6" x14ac:dyDescent="0.2">
      <c r="A45" s="8">
        <v>0.59027777777777801</v>
      </c>
      <c r="B45" s="10">
        <v>42</v>
      </c>
      <c r="C45" s="9">
        <v>0</v>
      </c>
      <c r="D45" s="9">
        <v>13</v>
      </c>
      <c r="E45" s="9">
        <v>5820</v>
      </c>
      <c r="F45" s="12">
        <f t="shared" si="0"/>
        <v>97</v>
      </c>
    </row>
    <row r="46" spans="1:6" x14ac:dyDescent="0.2">
      <c r="A46" s="8">
        <v>0.59375</v>
      </c>
      <c r="B46" s="10">
        <v>43</v>
      </c>
      <c r="C46" s="9">
        <v>0</v>
      </c>
      <c r="D46" s="9">
        <v>8.9</v>
      </c>
      <c r="E46" s="9">
        <v>5700</v>
      </c>
      <c r="F46" s="12">
        <f t="shared" si="0"/>
        <v>95</v>
      </c>
    </row>
    <row r="47" spans="1:6" x14ac:dyDescent="0.2">
      <c r="A47" s="8">
        <v>0.59722222222222199</v>
      </c>
      <c r="B47" s="10">
        <v>44</v>
      </c>
      <c r="C47" s="9">
        <v>0</v>
      </c>
      <c r="D47" s="9">
        <v>6.8</v>
      </c>
      <c r="E47" s="9">
        <v>3720</v>
      </c>
      <c r="F47" s="12">
        <f t="shared" si="0"/>
        <v>62</v>
      </c>
    </row>
    <row r="48" spans="1:6" x14ac:dyDescent="0.2">
      <c r="A48" s="8">
        <v>0.60069444444444398</v>
      </c>
      <c r="B48" s="10">
        <v>45</v>
      </c>
      <c r="C48" s="9">
        <v>0</v>
      </c>
      <c r="D48" s="9">
        <v>3.9</v>
      </c>
      <c r="E48" s="9">
        <v>3000</v>
      </c>
      <c r="F48" s="12">
        <f t="shared" si="0"/>
        <v>50</v>
      </c>
    </row>
    <row r="49" spans="1:6" x14ac:dyDescent="0.2">
      <c r="A49" s="8">
        <v>0.60416666666666596</v>
      </c>
      <c r="B49" s="10">
        <v>46</v>
      </c>
      <c r="C49" s="9">
        <v>0</v>
      </c>
      <c r="D49" s="9">
        <v>2</v>
      </c>
      <c r="E49" s="9">
        <v>1950</v>
      </c>
      <c r="F49" s="12">
        <f t="shared" si="0"/>
        <v>32.5</v>
      </c>
    </row>
    <row r="50" spans="1:6" x14ac:dyDescent="0.2">
      <c r="A50" s="8">
        <v>0.60763888888888795</v>
      </c>
      <c r="B50" s="10">
        <v>47</v>
      </c>
      <c r="C50" s="9">
        <v>0</v>
      </c>
      <c r="D50" s="9">
        <v>1.7</v>
      </c>
      <c r="E50" s="9">
        <v>1650</v>
      </c>
      <c r="F50" s="12">
        <f t="shared" si="0"/>
        <v>27.5</v>
      </c>
    </row>
    <row r="51" spans="1:6" x14ac:dyDescent="0.2">
      <c r="A51" s="8">
        <v>0.61111111111111005</v>
      </c>
      <c r="B51" s="10">
        <v>48</v>
      </c>
      <c r="C51" s="9">
        <v>0</v>
      </c>
      <c r="D51" s="9">
        <v>1.1000000000000001</v>
      </c>
      <c r="E51" s="9">
        <v>1440</v>
      </c>
      <c r="F51" s="12">
        <f t="shared" si="0"/>
        <v>24</v>
      </c>
    </row>
    <row r="52" spans="1:6" x14ac:dyDescent="0.2">
      <c r="A52" s="8">
        <v>0.61458333333333204</v>
      </c>
      <c r="B52" s="10">
        <v>49</v>
      </c>
      <c r="C52" s="9">
        <v>0</v>
      </c>
      <c r="D52" s="9">
        <v>0.09</v>
      </c>
      <c r="E52" s="9">
        <v>1245</v>
      </c>
      <c r="F52" s="12">
        <f t="shared" si="0"/>
        <v>20.75</v>
      </c>
    </row>
    <row r="53" spans="1:6" x14ac:dyDescent="0.2">
      <c r="A53" s="8">
        <v>0.61805555555555403</v>
      </c>
      <c r="B53" s="10">
        <v>50</v>
      </c>
      <c r="C53" s="9">
        <v>0</v>
      </c>
      <c r="D53" s="9">
        <v>0.05</v>
      </c>
      <c r="E53" s="9">
        <v>1110</v>
      </c>
      <c r="F53" s="12">
        <f t="shared" si="0"/>
        <v>18.5</v>
      </c>
    </row>
    <row r="54" spans="1:6" x14ac:dyDescent="0.2">
      <c r="A54" s="8">
        <v>0.62152777777777601</v>
      </c>
      <c r="B54" s="10">
        <v>51</v>
      </c>
      <c r="C54" s="9">
        <v>0</v>
      </c>
      <c r="D54" s="9">
        <v>0</v>
      </c>
      <c r="E54" s="9">
        <v>990</v>
      </c>
      <c r="F54" s="12">
        <f t="shared" si="0"/>
        <v>16.5</v>
      </c>
    </row>
    <row r="55" spans="1:6" x14ac:dyDescent="0.2">
      <c r="A55" s="8">
        <v>0.624999999999998</v>
      </c>
      <c r="B55" s="10">
        <v>52</v>
      </c>
      <c r="C55" s="9">
        <v>0</v>
      </c>
      <c r="D55" s="9">
        <v>0</v>
      </c>
      <c r="E55" s="9">
        <v>990</v>
      </c>
      <c r="F55" s="12">
        <f t="shared" si="0"/>
        <v>16.5</v>
      </c>
    </row>
    <row r="56" spans="1:6" x14ac:dyDescent="0.2">
      <c r="A56" s="8">
        <v>0.62847222222222099</v>
      </c>
      <c r="B56" s="10">
        <v>53</v>
      </c>
      <c r="C56" s="9">
        <v>0</v>
      </c>
      <c r="D56" s="9">
        <v>0</v>
      </c>
      <c r="E56" s="9">
        <v>900</v>
      </c>
      <c r="F56" s="12">
        <f t="shared" si="0"/>
        <v>15</v>
      </c>
    </row>
    <row r="57" spans="1:6" x14ac:dyDescent="0.2">
      <c r="A57" s="8">
        <v>0.63194444444444298</v>
      </c>
      <c r="B57" s="10">
        <v>54</v>
      </c>
      <c r="C57" s="9">
        <v>0</v>
      </c>
      <c r="D57" s="9">
        <v>0</v>
      </c>
      <c r="E57" s="9">
        <v>885</v>
      </c>
      <c r="F57" s="12">
        <f t="shared" si="0"/>
        <v>14.75</v>
      </c>
    </row>
    <row r="58" spans="1:6" x14ac:dyDescent="0.2">
      <c r="A58" s="8">
        <v>0.63541666666666496</v>
      </c>
      <c r="B58" s="10">
        <v>55</v>
      </c>
      <c r="C58" s="9">
        <v>0</v>
      </c>
      <c r="D58" s="9">
        <v>0</v>
      </c>
      <c r="E58" s="9">
        <v>840</v>
      </c>
      <c r="F58" s="12">
        <f t="shared" si="0"/>
        <v>14</v>
      </c>
    </row>
    <row r="60" spans="1:6" x14ac:dyDescent="0.2">
      <c r="A60" s="17" t="s">
        <v>41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workbookViewId="0">
      <selection activeCell="A2" sqref="A2"/>
    </sheetView>
  </sheetViews>
  <sheetFormatPr defaultRowHeight="15" x14ac:dyDescent="0.25"/>
  <cols>
    <col min="1" max="1" width="9.140625" style="6"/>
    <col min="2" max="2" width="18.140625" style="6" customWidth="1"/>
  </cols>
  <sheetData>
    <row r="1" spans="1:2" x14ac:dyDescent="0.25">
      <c r="A1" s="14" t="s">
        <v>42</v>
      </c>
    </row>
    <row r="3" spans="1:2" x14ac:dyDescent="0.25">
      <c r="A3" s="2" t="s">
        <v>30</v>
      </c>
      <c r="B3" s="2" t="s">
        <v>31</v>
      </c>
    </row>
    <row r="4" spans="1:2" x14ac:dyDescent="0.25">
      <c r="A4" s="6" t="s">
        <v>6</v>
      </c>
      <c r="B4" s="6">
        <v>50.1</v>
      </c>
    </row>
    <row r="5" spans="1:2" x14ac:dyDescent="0.25">
      <c r="A5" s="6" t="s">
        <v>7</v>
      </c>
      <c r="B5" s="6">
        <v>56.5</v>
      </c>
    </row>
    <row r="6" spans="1:2" x14ac:dyDescent="0.25">
      <c r="A6" s="6" t="s">
        <v>8</v>
      </c>
      <c r="B6" s="6">
        <v>40.5</v>
      </c>
    </row>
    <row r="7" spans="1:2" x14ac:dyDescent="0.25">
      <c r="A7" s="6" t="s">
        <v>9</v>
      </c>
      <c r="B7" s="6">
        <v>58.8</v>
      </c>
    </row>
    <row r="8" spans="1:2" x14ac:dyDescent="0.25">
      <c r="A8" s="6" t="s">
        <v>8</v>
      </c>
      <c r="B8" s="6">
        <v>100.6</v>
      </c>
    </row>
    <row r="9" spans="1:2" x14ac:dyDescent="0.25">
      <c r="A9" s="6" t="s">
        <v>6</v>
      </c>
      <c r="B9" s="6">
        <v>411.1</v>
      </c>
    </row>
    <row r="10" spans="1:2" x14ac:dyDescent="0.25">
      <c r="A10" s="6" t="s">
        <v>6</v>
      </c>
      <c r="B10" s="6">
        <v>120.3</v>
      </c>
    </row>
    <row r="11" spans="1:2" x14ac:dyDescent="0.25">
      <c r="A11" s="6" t="s">
        <v>9</v>
      </c>
      <c r="B11" s="6">
        <v>87.8</v>
      </c>
    </row>
    <row r="12" spans="1:2" x14ac:dyDescent="0.25">
      <c r="A12" s="6" t="s">
        <v>15</v>
      </c>
      <c r="B12" s="6">
        <v>76.099999999999994</v>
      </c>
    </row>
    <row r="13" spans="1:2" x14ac:dyDescent="0.25">
      <c r="A13" s="6" t="s">
        <v>16</v>
      </c>
      <c r="B13" s="6">
        <v>67.2</v>
      </c>
    </row>
    <row r="14" spans="1:2" x14ac:dyDescent="0.25">
      <c r="A14" s="6" t="s">
        <v>17</v>
      </c>
      <c r="B14" s="6">
        <v>57.8</v>
      </c>
    </row>
    <row r="15" spans="1:2" x14ac:dyDescent="0.25">
      <c r="A15" s="6" t="s">
        <v>18</v>
      </c>
      <c r="B15" s="6">
        <v>62.9</v>
      </c>
    </row>
    <row r="16" spans="1:2" x14ac:dyDescent="0.25">
      <c r="A16" s="6" t="s">
        <v>10</v>
      </c>
      <c r="B16" s="6">
        <v>57.5</v>
      </c>
    </row>
    <row r="17" spans="1:2" x14ac:dyDescent="0.25">
      <c r="A17" s="6" t="s">
        <v>11</v>
      </c>
      <c r="B17" s="6">
        <v>58</v>
      </c>
    </row>
    <row r="18" spans="1:2" x14ac:dyDescent="0.25">
      <c r="A18" s="6" t="s">
        <v>12</v>
      </c>
      <c r="B18" s="6">
        <v>61.6</v>
      </c>
    </row>
    <row r="19" spans="1:2" x14ac:dyDescent="0.25">
      <c r="A19" s="6" t="s">
        <v>13</v>
      </c>
      <c r="B19" s="6">
        <v>129.30000000000001</v>
      </c>
    </row>
    <row r="20" spans="1:2" x14ac:dyDescent="0.25">
      <c r="A20" s="6" t="s">
        <v>12</v>
      </c>
      <c r="B20" s="6">
        <v>350.3</v>
      </c>
    </row>
    <row r="21" spans="1:2" x14ac:dyDescent="0.25">
      <c r="A21" s="6" t="s">
        <v>10</v>
      </c>
      <c r="B21" s="6">
        <v>664.1</v>
      </c>
    </row>
    <row r="22" spans="1:2" x14ac:dyDescent="0.25">
      <c r="A22" s="6" t="s">
        <v>10</v>
      </c>
      <c r="B22" s="6">
        <v>117</v>
      </c>
    </row>
    <row r="23" spans="1:2" x14ac:dyDescent="0.25">
      <c r="A23" s="6" t="s">
        <v>13</v>
      </c>
      <c r="B23" s="6">
        <v>110.2</v>
      </c>
    </row>
    <row r="24" spans="1:2" x14ac:dyDescent="0.25">
      <c r="A24" s="6" t="s">
        <v>19</v>
      </c>
      <c r="B24" s="6">
        <v>71.599999999999994</v>
      </c>
    </row>
    <row r="25" spans="1:2" x14ac:dyDescent="0.25">
      <c r="A25" s="6" t="s">
        <v>20</v>
      </c>
      <c r="B25" s="6">
        <v>71</v>
      </c>
    </row>
    <row r="26" spans="1:2" x14ac:dyDescent="0.25">
      <c r="A26" s="6" t="s">
        <v>21</v>
      </c>
      <c r="B26" s="6">
        <v>54.6</v>
      </c>
    </row>
    <row r="27" spans="1:2" x14ac:dyDescent="0.25">
      <c r="A27" s="6" t="s">
        <v>22</v>
      </c>
      <c r="B27" s="6">
        <v>44.3</v>
      </c>
    </row>
    <row r="28" spans="1:2" x14ac:dyDescent="0.25">
      <c r="A28" s="6" t="s">
        <v>14</v>
      </c>
      <c r="B28" s="6">
        <v>34.799999999999997</v>
      </c>
    </row>
    <row r="29" spans="1:2" x14ac:dyDescent="0.25">
      <c r="A29" s="6" t="s">
        <v>23</v>
      </c>
      <c r="B29" s="6">
        <v>33.700000000000003</v>
      </c>
    </row>
    <row r="30" spans="1:2" x14ac:dyDescent="0.25">
      <c r="A30" s="6" t="s">
        <v>24</v>
      </c>
      <c r="B30" s="6">
        <v>34.1</v>
      </c>
    </row>
    <row r="31" spans="1:2" x14ac:dyDescent="0.25">
      <c r="A31" s="6" t="s">
        <v>25</v>
      </c>
      <c r="B31" s="6">
        <v>49.8</v>
      </c>
    </row>
    <row r="32" spans="1:2" x14ac:dyDescent="0.25">
      <c r="A32" s="6" t="s">
        <v>24</v>
      </c>
      <c r="B32" s="6">
        <v>171.5</v>
      </c>
    </row>
    <row r="33" spans="1:2" x14ac:dyDescent="0.25">
      <c r="A33" s="6" t="s">
        <v>14</v>
      </c>
      <c r="B33" s="6">
        <v>437.7</v>
      </c>
    </row>
    <row r="34" spans="1:2" x14ac:dyDescent="0.25">
      <c r="A34" s="6" t="s">
        <v>14</v>
      </c>
      <c r="B34" s="6">
        <v>504.3</v>
      </c>
    </row>
    <row r="35" spans="1:2" x14ac:dyDescent="0.25">
      <c r="A35" s="6" t="s">
        <v>25</v>
      </c>
      <c r="B35" s="6">
        <v>105.1</v>
      </c>
    </row>
    <row r="36" spans="1:2" x14ac:dyDescent="0.25">
      <c r="A36" s="6" t="s">
        <v>26</v>
      </c>
      <c r="B36" s="6">
        <v>106.4</v>
      </c>
    </row>
    <row r="37" spans="1:2" x14ac:dyDescent="0.25">
      <c r="A37" s="6" t="s">
        <v>27</v>
      </c>
      <c r="B37" s="6">
        <v>97.5</v>
      </c>
    </row>
    <row r="38" spans="1:2" x14ac:dyDescent="0.25">
      <c r="A38" s="6" t="s">
        <v>28</v>
      </c>
      <c r="B38" s="6">
        <v>78.3</v>
      </c>
    </row>
    <row r="39" spans="1:2" x14ac:dyDescent="0.25">
      <c r="A39" s="6" t="s">
        <v>29</v>
      </c>
      <c r="B39" s="6">
        <v>68.599999999999994</v>
      </c>
    </row>
    <row r="41" spans="1:2" x14ac:dyDescent="0.25">
      <c r="A41" s="11" t="s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2" sqref="A2"/>
    </sheetView>
  </sheetViews>
  <sheetFormatPr defaultRowHeight="15" x14ac:dyDescent="0.25"/>
  <cols>
    <col min="1" max="1" width="14.28515625" style="6" customWidth="1"/>
    <col min="2" max="2" width="20.85546875" style="6" customWidth="1"/>
    <col min="4" max="5" width="9.140625" style="6"/>
    <col min="6" max="6" width="25" style="6" customWidth="1"/>
    <col min="7" max="7" width="15.5703125" style="6" customWidth="1"/>
  </cols>
  <sheetData>
    <row r="1" spans="1:7" x14ac:dyDescent="0.25">
      <c r="A1" s="14" t="s">
        <v>40</v>
      </c>
    </row>
    <row r="3" spans="1:7" x14ac:dyDescent="0.25">
      <c r="A3" s="2" t="s">
        <v>33</v>
      </c>
      <c r="B3" s="2" t="s">
        <v>32</v>
      </c>
      <c r="C3" s="3"/>
      <c r="D3" s="2" t="s">
        <v>35</v>
      </c>
      <c r="E3" s="2" t="s">
        <v>36</v>
      </c>
      <c r="F3" s="2" t="s">
        <v>37</v>
      </c>
      <c r="G3" s="2" t="s">
        <v>38</v>
      </c>
    </row>
    <row r="4" spans="1:7" x14ac:dyDescent="0.25">
      <c r="A4" s="7">
        <v>28331</v>
      </c>
      <c r="B4" s="6">
        <v>314</v>
      </c>
      <c r="D4" s="15">
        <v>3600</v>
      </c>
      <c r="E4" s="15">
        <v>1</v>
      </c>
      <c r="F4" s="16">
        <f>34/E4</f>
        <v>34</v>
      </c>
      <c r="G4" s="16">
        <f>(1/F4)*100</f>
        <v>2.9411764705882351</v>
      </c>
    </row>
    <row r="5" spans="1:7" x14ac:dyDescent="0.25">
      <c r="A5" s="7">
        <v>28627</v>
      </c>
      <c r="B5" s="6">
        <v>2370</v>
      </c>
      <c r="D5" s="15">
        <v>2960</v>
      </c>
      <c r="E5" s="15">
        <v>2</v>
      </c>
      <c r="F5" s="16">
        <f t="shared" ref="F5:F36" si="0">34/E5</f>
        <v>17</v>
      </c>
      <c r="G5" s="16">
        <f t="shared" ref="G5:G36" si="1">(1/F5)*100</f>
        <v>5.8823529411764701</v>
      </c>
    </row>
    <row r="6" spans="1:7" x14ac:dyDescent="0.25">
      <c r="A6" s="7">
        <v>29015</v>
      </c>
      <c r="B6" s="6">
        <v>1310</v>
      </c>
      <c r="D6" s="15">
        <v>2380</v>
      </c>
      <c r="E6" s="15">
        <v>3</v>
      </c>
      <c r="F6" s="16">
        <f t="shared" si="0"/>
        <v>11.333333333333334</v>
      </c>
      <c r="G6" s="16">
        <f t="shared" si="1"/>
        <v>8.8235294117647047</v>
      </c>
    </row>
    <row r="7" spans="1:7" x14ac:dyDescent="0.25">
      <c r="A7" s="7">
        <v>29342</v>
      </c>
      <c r="B7" s="6">
        <v>2380</v>
      </c>
      <c r="D7" s="15">
        <v>2370</v>
      </c>
      <c r="E7" s="15">
        <v>4</v>
      </c>
      <c r="F7" s="16">
        <f t="shared" si="0"/>
        <v>8.5</v>
      </c>
      <c r="G7" s="16">
        <f t="shared" si="1"/>
        <v>11.76470588235294</v>
      </c>
    </row>
    <row r="8" spans="1:7" x14ac:dyDescent="0.25">
      <c r="A8" s="7">
        <v>29811</v>
      </c>
      <c r="B8" s="6">
        <v>201</v>
      </c>
      <c r="D8" s="15">
        <v>1700</v>
      </c>
      <c r="E8" s="15">
        <v>5</v>
      </c>
      <c r="F8" s="16">
        <f t="shared" si="0"/>
        <v>6.8</v>
      </c>
      <c r="G8" s="16">
        <f t="shared" si="1"/>
        <v>14.705882352941178</v>
      </c>
    </row>
    <row r="9" spans="1:7" x14ac:dyDescent="0.25">
      <c r="A9" s="7">
        <v>30208</v>
      </c>
      <c r="B9" s="6">
        <v>1090</v>
      </c>
      <c r="D9" s="15">
        <v>1520</v>
      </c>
      <c r="E9" s="15">
        <v>6</v>
      </c>
      <c r="F9" s="16">
        <f t="shared" si="0"/>
        <v>5.666666666666667</v>
      </c>
      <c r="G9" s="16">
        <f t="shared" si="1"/>
        <v>17.647058823529409</v>
      </c>
    </row>
    <row r="10" spans="1:7" x14ac:dyDescent="0.25">
      <c r="A10" s="7">
        <v>31083</v>
      </c>
      <c r="B10" s="6">
        <v>850</v>
      </c>
      <c r="D10" s="15">
        <v>1520</v>
      </c>
      <c r="E10" s="15">
        <v>7</v>
      </c>
      <c r="F10" s="16">
        <f t="shared" si="0"/>
        <v>4.8571428571428568</v>
      </c>
      <c r="G10" s="16">
        <f t="shared" si="1"/>
        <v>20.588235294117649</v>
      </c>
    </row>
    <row r="11" spans="1:7" x14ac:dyDescent="0.25">
      <c r="A11" s="7">
        <v>31573</v>
      </c>
      <c r="B11" s="6">
        <v>1030</v>
      </c>
      <c r="D11" s="15">
        <v>1450</v>
      </c>
      <c r="E11" s="15">
        <v>8</v>
      </c>
      <c r="F11" s="16">
        <f t="shared" si="0"/>
        <v>4.25</v>
      </c>
      <c r="G11" s="16">
        <f t="shared" si="1"/>
        <v>23.52941176470588</v>
      </c>
    </row>
    <row r="12" spans="1:7" x14ac:dyDescent="0.25">
      <c r="A12" s="7">
        <v>31937</v>
      </c>
      <c r="B12" s="6">
        <v>686</v>
      </c>
      <c r="D12" s="15">
        <v>1320</v>
      </c>
      <c r="E12" s="15">
        <v>9</v>
      </c>
      <c r="F12" s="16">
        <f t="shared" si="0"/>
        <v>3.7777777777777777</v>
      </c>
      <c r="G12" s="16">
        <f t="shared" si="1"/>
        <v>26.47058823529412</v>
      </c>
    </row>
    <row r="13" spans="1:7" x14ac:dyDescent="0.25">
      <c r="A13" s="7">
        <v>32359</v>
      </c>
      <c r="B13" s="6">
        <v>755</v>
      </c>
      <c r="D13" s="15">
        <v>1310</v>
      </c>
      <c r="E13" s="15">
        <v>10</v>
      </c>
      <c r="F13" s="16">
        <f t="shared" si="0"/>
        <v>3.4</v>
      </c>
      <c r="G13" s="16">
        <f t="shared" si="1"/>
        <v>29.411764705882355</v>
      </c>
    </row>
    <row r="14" spans="1:7" x14ac:dyDescent="0.25">
      <c r="A14" s="7">
        <v>32662</v>
      </c>
      <c r="B14" s="6">
        <v>1300</v>
      </c>
      <c r="D14" s="15">
        <v>1300</v>
      </c>
      <c r="E14" s="15">
        <v>11</v>
      </c>
      <c r="F14" s="16">
        <f t="shared" si="0"/>
        <v>3.0909090909090908</v>
      </c>
      <c r="G14" s="16">
        <f t="shared" si="1"/>
        <v>32.352941176470587</v>
      </c>
    </row>
    <row r="15" spans="1:7" x14ac:dyDescent="0.25">
      <c r="A15" s="7">
        <v>33022</v>
      </c>
      <c r="B15" s="6">
        <v>1020</v>
      </c>
      <c r="D15" s="15">
        <v>1250</v>
      </c>
      <c r="E15" s="15">
        <v>12</v>
      </c>
      <c r="F15" s="16">
        <f t="shared" si="0"/>
        <v>2.8333333333333335</v>
      </c>
      <c r="G15" s="16">
        <f t="shared" si="1"/>
        <v>35.294117647058819</v>
      </c>
    </row>
    <row r="16" spans="1:7" x14ac:dyDescent="0.25">
      <c r="A16" s="7">
        <v>33391</v>
      </c>
      <c r="B16" s="6">
        <v>1520</v>
      </c>
      <c r="D16" s="15">
        <v>1210</v>
      </c>
      <c r="E16" s="15">
        <v>13</v>
      </c>
      <c r="F16" s="16">
        <f t="shared" si="0"/>
        <v>2.6153846153846154</v>
      </c>
      <c r="G16" s="16">
        <f t="shared" si="1"/>
        <v>38.235294117647058</v>
      </c>
    </row>
    <row r="17" spans="1:7" x14ac:dyDescent="0.25">
      <c r="A17" s="7">
        <v>33767</v>
      </c>
      <c r="B17" s="6">
        <v>589</v>
      </c>
      <c r="D17" s="15">
        <v>1090</v>
      </c>
      <c r="E17" s="15">
        <v>14</v>
      </c>
      <c r="F17" s="16">
        <f t="shared" si="0"/>
        <v>2.4285714285714284</v>
      </c>
      <c r="G17" s="16">
        <f t="shared" si="1"/>
        <v>41.176470588235297</v>
      </c>
    </row>
    <row r="18" spans="1:7" x14ac:dyDescent="0.25">
      <c r="A18" s="7">
        <v>34138</v>
      </c>
      <c r="B18" s="6">
        <v>1250</v>
      </c>
      <c r="D18" s="15">
        <v>1070</v>
      </c>
      <c r="E18" s="15">
        <v>15</v>
      </c>
      <c r="F18" s="16">
        <f t="shared" si="0"/>
        <v>2.2666666666666666</v>
      </c>
      <c r="G18" s="16">
        <f t="shared" si="1"/>
        <v>44.117647058823529</v>
      </c>
    </row>
    <row r="19" spans="1:7" x14ac:dyDescent="0.25">
      <c r="A19" s="7">
        <v>34557</v>
      </c>
      <c r="B19" s="6">
        <v>897</v>
      </c>
      <c r="D19" s="15">
        <v>1040</v>
      </c>
      <c r="E19" s="15">
        <v>16</v>
      </c>
      <c r="F19" s="16">
        <f t="shared" si="0"/>
        <v>2.125</v>
      </c>
      <c r="G19" s="16">
        <f t="shared" si="1"/>
        <v>47.058823529411761</v>
      </c>
    </row>
    <row r="20" spans="1:7" x14ac:dyDescent="0.25">
      <c r="A20" s="7">
        <v>34849</v>
      </c>
      <c r="B20" s="6">
        <v>2960</v>
      </c>
      <c r="D20" s="15">
        <v>1040</v>
      </c>
      <c r="E20" s="15">
        <v>17</v>
      </c>
      <c r="F20" s="16">
        <f t="shared" si="0"/>
        <v>2</v>
      </c>
      <c r="G20" s="16">
        <f t="shared" si="1"/>
        <v>50</v>
      </c>
    </row>
    <row r="21" spans="1:7" x14ac:dyDescent="0.25">
      <c r="A21" s="7">
        <v>35238</v>
      </c>
      <c r="B21" s="6">
        <v>1210</v>
      </c>
      <c r="D21" s="15">
        <v>1030</v>
      </c>
      <c r="E21" s="15">
        <v>18</v>
      </c>
      <c r="F21" s="16">
        <f t="shared" si="0"/>
        <v>1.8888888888888888</v>
      </c>
      <c r="G21" s="16">
        <f t="shared" si="1"/>
        <v>52.941176470588239</v>
      </c>
    </row>
    <row r="22" spans="1:7" x14ac:dyDescent="0.25">
      <c r="A22" s="7">
        <v>35588</v>
      </c>
      <c r="B22" s="6">
        <v>1700</v>
      </c>
      <c r="D22" s="15">
        <v>1020</v>
      </c>
      <c r="E22" s="15">
        <v>19</v>
      </c>
      <c r="F22" s="16">
        <f t="shared" si="0"/>
        <v>1.7894736842105263</v>
      </c>
      <c r="G22" s="16">
        <f t="shared" si="1"/>
        <v>55.882352941176471</v>
      </c>
    </row>
    <row r="23" spans="1:7" x14ac:dyDescent="0.25">
      <c r="A23" s="7">
        <v>35911</v>
      </c>
      <c r="B23" s="6">
        <v>870</v>
      </c>
      <c r="D23" s="15">
        <v>901</v>
      </c>
      <c r="E23" s="15">
        <v>20</v>
      </c>
      <c r="F23" s="16">
        <f t="shared" si="0"/>
        <v>1.7</v>
      </c>
      <c r="G23" s="16">
        <f t="shared" si="1"/>
        <v>58.82352941176471</v>
      </c>
    </row>
    <row r="24" spans="1:7" x14ac:dyDescent="0.25">
      <c r="A24" s="7">
        <v>36280</v>
      </c>
      <c r="B24" s="6">
        <v>3600</v>
      </c>
      <c r="D24" s="15">
        <v>897</v>
      </c>
      <c r="E24" s="15">
        <v>21</v>
      </c>
      <c r="F24" s="16">
        <f t="shared" si="0"/>
        <v>1.6190476190476191</v>
      </c>
      <c r="G24" s="16">
        <f t="shared" si="1"/>
        <v>61.764705882352942</v>
      </c>
    </row>
    <row r="25" spans="1:7" x14ac:dyDescent="0.25">
      <c r="A25" s="7">
        <v>36677</v>
      </c>
      <c r="B25" s="6">
        <v>462</v>
      </c>
      <c r="D25" s="15">
        <v>870</v>
      </c>
      <c r="E25" s="15">
        <v>22</v>
      </c>
      <c r="F25" s="16">
        <f t="shared" si="0"/>
        <v>1.5454545454545454</v>
      </c>
      <c r="G25" s="16">
        <f t="shared" si="1"/>
        <v>64.705882352941174</v>
      </c>
    </row>
    <row r="26" spans="1:7" x14ac:dyDescent="0.25">
      <c r="A26" s="7">
        <v>37083</v>
      </c>
      <c r="B26" s="6">
        <v>567</v>
      </c>
      <c r="D26" s="15">
        <v>850</v>
      </c>
      <c r="E26" s="15">
        <v>23</v>
      </c>
      <c r="F26" s="16">
        <f t="shared" si="0"/>
        <v>1.4782608695652173</v>
      </c>
      <c r="G26" s="16">
        <f t="shared" si="1"/>
        <v>67.64705882352942</v>
      </c>
    </row>
    <row r="27" spans="1:7" x14ac:dyDescent="0.25">
      <c r="A27" s="7">
        <v>37400</v>
      </c>
      <c r="B27" s="6">
        <v>213</v>
      </c>
      <c r="D27" s="15">
        <v>847</v>
      </c>
      <c r="E27" s="15">
        <v>24</v>
      </c>
      <c r="F27" s="16">
        <f t="shared" si="0"/>
        <v>1.4166666666666667</v>
      </c>
      <c r="G27" s="16">
        <f t="shared" si="1"/>
        <v>70.588235294117638</v>
      </c>
    </row>
    <row r="28" spans="1:7" x14ac:dyDescent="0.25">
      <c r="A28" s="7">
        <v>37773</v>
      </c>
      <c r="B28" s="6">
        <v>1070</v>
      </c>
      <c r="D28" s="15">
        <v>755</v>
      </c>
      <c r="E28" s="15">
        <v>25</v>
      </c>
      <c r="F28" s="16">
        <f t="shared" si="0"/>
        <v>1.36</v>
      </c>
      <c r="G28" s="16">
        <f t="shared" si="1"/>
        <v>73.52941176470587</v>
      </c>
    </row>
    <row r="29" spans="1:7" x14ac:dyDescent="0.25">
      <c r="A29" s="7">
        <v>38192</v>
      </c>
      <c r="B29" s="6">
        <v>847</v>
      </c>
      <c r="D29" s="15">
        <v>710</v>
      </c>
      <c r="E29" s="15">
        <v>26</v>
      </c>
      <c r="F29" s="16">
        <f t="shared" si="0"/>
        <v>1.3076923076923077</v>
      </c>
      <c r="G29" s="16">
        <f t="shared" si="1"/>
        <v>76.470588235294116</v>
      </c>
    </row>
    <row r="30" spans="1:7" x14ac:dyDescent="0.25">
      <c r="A30" s="7">
        <v>38507</v>
      </c>
      <c r="B30" s="6">
        <v>1450</v>
      </c>
      <c r="D30" s="15">
        <v>686</v>
      </c>
      <c r="E30" s="15">
        <v>27</v>
      </c>
      <c r="F30" s="16">
        <f t="shared" si="0"/>
        <v>1.2592592592592593</v>
      </c>
      <c r="G30" s="16">
        <f t="shared" si="1"/>
        <v>79.411764705882348</v>
      </c>
    </row>
    <row r="31" spans="1:7" x14ac:dyDescent="0.25">
      <c r="A31" s="7">
        <v>38907</v>
      </c>
      <c r="B31" s="6">
        <v>1040</v>
      </c>
      <c r="D31" s="15">
        <v>589</v>
      </c>
      <c r="E31" s="15">
        <v>28</v>
      </c>
      <c r="F31" s="16">
        <f t="shared" si="0"/>
        <v>1.2142857142857142</v>
      </c>
      <c r="G31" s="16">
        <f t="shared" si="1"/>
        <v>82.352941176470594</v>
      </c>
    </row>
    <row r="32" spans="1:7" x14ac:dyDescent="0.25">
      <c r="A32" s="7">
        <v>39349</v>
      </c>
      <c r="B32" s="6">
        <v>710</v>
      </c>
      <c r="D32" s="15">
        <v>567</v>
      </c>
      <c r="E32" s="15">
        <v>29</v>
      </c>
      <c r="F32" s="16">
        <f t="shared" si="0"/>
        <v>1.1724137931034482</v>
      </c>
      <c r="G32" s="16">
        <f t="shared" si="1"/>
        <v>85.294117647058826</v>
      </c>
    </row>
    <row r="33" spans="1:7" x14ac:dyDescent="0.25">
      <c r="A33" s="7">
        <v>39676</v>
      </c>
      <c r="B33" s="6">
        <v>901</v>
      </c>
      <c r="D33" s="15">
        <v>462</v>
      </c>
      <c r="E33" s="15">
        <v>30</v>
      </c>
      <c r="F33" s="16">
        <f t="shared" si="0"/>
        <v>1.1333333333333333</v>
      </c>
      <c r="G33" s="16">
        <f t="shared" si="1"/>
        <v>88.235294117647058</v>
      </c>
    </row>
    <row r="34" spans="1:7" x14ac:dyDescent="0.25">
      <c r="A34" s="7">
        <v>39991</v>
      </c>
      <c r="B34" s="6">
        <v>1320</v>
      </c>
      <c r="D34" s="15">
        <v>314</v>
      </c>
      <c r="E34" s="15">
        <v>31</v>
      </c>
      <c r="F34" s="16">
        <f t="shared" si="0"/>
        <v>1.096774193548387</v>
      </c>
      <c r="G34" s="16">
        <f t="shared" si="1"/>
        <v>91.176470588235304</v>
      </c>
    </row>
    <row r="35" spans="1:7" x14ac:dyDescent="0.25">
      <c r="A35" s="7">
        <v>40341</v>
      </c>
      <c r="B35" s="6">
        <v>1520</v>
      </c>
      <c r="D35" s="15">
        <v>213</v>
      </c>
      <c r="E35" s="15">
        <v>32</v>
      </c>
      <c r="F35" s="16">
        <f t="shared" si="0"/>
        <v>1.0625</v>
      </c>
      <c r="G35" s="16">
        <f t="shared" si="1"/>
        <v>94.117647058823522</v>
      </c>
    </row>
    <row r="36" spans="1:7" x14ac:dyDescent="0.25">
      <c r="A36" s="7">
        <v>40738</v>
      </c>
      <c r="B36" s="6">
        <v>1040</v>
      </c>
      <c r="D36" s="15">
        <v>201</v>
      </c>
      <c r="E36" s="15">
        <v>33</v>
      </c>
      <c r="F36" s="16">
        <f t="shared" si="0"/>
        <v>1.0303030303030303</v>
      </c>
      <c r="G36" s="16">
        <f t="shared" si="1"/>
        <v>97.058823529411768</v>
      </c>
    </row>
    <row r="37" spans="1:7" x14ac:dyDescent="0.25">
      <c r="A37" s="15" t="s">
        <v>34</v>
      </c>
      <c r="B37" s="15">
        <f>COUNT(B4:B36)</f>
        <v>33</v>
      </c>
    </row>
    <row r="39" spans="1:7" x14ac:dyDescent="0.25">
      <c r="A39" s="11" t="s">
        <v>41</v>
      </c>
    </row>
  </sheetData>
  <sortState ref="D6:D38">
    <sortCondition descending="1" ref="D6:D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Event Data</vt:lpstr>
      <vt:lpstr>Annual Streamflow</vt:lpstr>
      <vt:lpstr>Peak Streamflow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Catherine Gill</dc:creator>
  <cp:lastModifiedBy>Denise</cp:lastModifiedBy>
  <dcterms:created xsi:type="dcterms:W3CDTF">2012-12-17T21:05:16Z</dcterms:created>
  <dcterms:modified xsi:type="dcterms:W3CDTF">2013-08-25T04:43:27Z</dcterms:modified>
</cp:coreProperties>
</file>